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Z:\営業部\■販促関係■\2223販促\"/>
    </mc:Choice>
  </mc:AlternateContent>
  <xr:revisionPtr revIDLastSave="0" documentId="13_ncr:1_{6385E615-A553-4EE5-9380-418A8ED61706}" xr6:coauthVersionLast="47" xr6:coauthVersionMax="47" xr10:uidLastSave="{00000000-0000-0000-0000-000000000000}"/>
  <bookViews>
    <workbookView xWindow="-110" yWindow="-110" windowWidth="19420" windowHeight="10420" tabRatio="901" xr2:uid="{00000000-000D-0000-FFFF-FFFF00000000}"/>
  </bookViews>
  <sheets>
    <sheet name="表紙" sheetId="30" r:id="rId1"/>
    <sheet name="TEC BOOTS" sheetId="20" r:id="rId2"/>
    <sheet name="BLIZZARD" sheetId="22" r:id="rId3"/>
    <sheet name="BLI&amp;TEC BAG" sheetId="13" r:id="rId4"/>
    <sheet name="NOR BOOTS" sheetId="23" r:id="rId5"/>
    <sheet name="NOR SKI" sheetId="24" r:id="rId6"/>
    <sheet name="NORDICA POLE&amp;BAG&amp;SOCKS" sheetId="31" r:id="rId7"/>
  </sheets>
  <definedNames>
    <definedName name="_xlnm._FilterDatabase" localSheetId="3" hidden="1">'BLI&amp;TEC BAG'!$A$5:$I$5</definedName>
    <definedName name="_xlnm._FilterDatabase" localSheetId="2" hidden="1">BLIZZARD!$A$8:$R$177</definedName>
    <definedName name="_xlnm._FilterDatabase" localSheetId="4" hidden="1">'NOR BOOTS'!$A$5:$K$84</definedName>
    <definedName name="_xlnm._FilterDatabase" localSheetId="5" hidden="1">'NOR SKI'!$A$6:$P$55</definedName>
    <definedName name="_xlnm._FilterDatabase" localSheetId="6" hidden="1">'NORDICA POLE&amp;BAG&amp;SOCKS'!$A$7:$K$7</definedName>
    <definedName name="_xlnm._FilterDatabase" localSheetId="1" hidden="1">'TEC BOOTS'!$A$5:$K$171</definedName>
    <definedName name="_xlnm.Print_Area" localSheetId="3">'BLI&amp;TEC BAG'!$A$1:$I$19</definedName>
    <definedName name="_xlnm.Print_Area" localSheetId="2">BLIZZARD!$A$1:$R$177</definedName>
    <definedName name="_xlnm.Print_Area" localSheetId="4">'NOR BOOTS'!$A$1:$K$83</definedName>
    <definedName name="_xlnm.Print_Area" localSheetId="5">'NOR SKI'!$A$1:$P$75</definedName>
    <definedName name="_xlnm.Print_Area" localSheetId="6">'NORDICA POLE&amp;BAG&amp;SOCKS'!$A$1:$K$96</definedName>
    <definedName name="_xlnm.Print_Area" localSheetId="1">'TEC BOOTS'!$A$1:$K$171</definedName>
    <definedName name="_xlnm.Print_Area" localSheetId="0">表紙!$A$1:$G$42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0" l="1"/>
  <c r="F13" i="30"/>
  <c r="C4" i="31"/>
  <c r="A4" i="31"/>
  <c r="D4" i="24"/>
  <c r="A4" i="24"/>
  <c r="C4" i="23"/>
  <c r="A4" i="23"/>
  <c r="C4" i="13"/>
  <c r="A4" i="13"/>
  <c r="D4" i="22"/>
  <c r="A4" i="22"/>
  <c r="C4" i="20"/>
  <c r="A4" i="20"/>
  <c r="P59" i="24" l="1"/>
  <c r="P63" i="24"/>
  <c r="P65" i="24"/>
  <c r="P67" i="24"/>
  <c r="P71" i="24"/>
  <c r="P73" i="24"/>
  <c r="P75" i="24"/>
  <c r="O58" i="24"/>
  <c r="P58" i="24" s="1"/>
  <c r="O59" i="24"/>
  <c r="O60" i="24"/>
  <c r="P60" i="24" s="1"/>
  <c r="O61" i="24"/>
  <c r="P61" i="24" s="1"/>
  <c r="O62" i="24"/>
  <c r="P62" i="24" s="1"/>
  <c r="O63" i="24"/>
  <c r="O64" i="24"/>
  <c r="P64" i="24" s="1"/>
  <c r="O65" i="24"/>
  <c r="O66" i="24"/>
  <c r="P66" i="24" s="1"/>
  <c r="O67" i="24"/>
  <c r="O68" i="24"/>
  <c r="P68" i="24" s="1"/>
  <c r="O69" i="24"/>
  <c r="P69" i="24" s="1"/>
  <c r="O70" i="24"/>
  <c r="P70" i="24" s="1"/>
  <c r="O71" i="24"/>
  <c r="O72" i="24"/>
  <c r="P72" i="24" s="1"/>
  <c r="O73" i="24"/>
  <c r="O74" i="24"/>
  <c r="P74" i="24" s="1"/>
  <c r="O75" i="24"/>
  <c r="O57" i="24"/>
  <c r="P57" i="24" s="1"/>
  <c r="L74" i="24"/>
  <c r="K75" i="24"/>
  <c r="L75" i="24" s="1"/>
  <c r="K74" i="24"/>
  <c r="K73" i="24"/>
  <c r="L73" i="24" s="1"/>
  <c r="K72" i="24"/>
  <c r="L72" i="24" s="1"/>
  <c r="K71" i="24"/>
  <c r="L71" i="24" s="1"/>
  <c r="K70" i="24"/>
  <c r="L70" i="24" s="1"/>
  <c r="K69" i="24"/>
  <c r="L69" i="24" s="1"/>
  <c r="K68" i="24"/>
  <c r="L68" i="24" s="1"/>
  <c r="K67" i="24"/>
  <c r="L67" i="24" s="1"/>
  <c r="K66" i="24"/>
  <c r="L66" i="24" s="1"/>
  <c r="K65" i="24"/>
  <c r="L65" i="24" s="1"/>
  <c r="K64" i="24"/>
  <c r="L64" i="24" s="1"/>
  <c r="K63" i="24"/>
  <c r="L63" i="24" s="1"/>
  <c r="K62" i="24"/>
  <c r="L62" i="24" s="1"/>
  <c r="K61" i="24"/>
  <c r="L61" i="24" s="1"/>
  <c r="K60" i="24"/>
  <c r="L60" i="24" s="1"/>
  <c r="K59" i="24"/>
  <c r="L59" i="24" s="1"/>
  <c r="K58" i="24"/>
  <c r="L58" i="24" s="1"/>
  <c r="K57" i="24"/>
  <c r="P174" i="22"/>
  <c r="P169" i="22"/>
  <c r="P164" i="22"/>
  <c r="P163" i="22"/>
  <c r="P162" i="22"/>
  <c r="P161" i="22"/>
  <c r="P160" i="22"/>
  <c r="P159" i="22"/>
  <c r="P158" i="22"/>
  <c r="P157" i="22"/>
  <c r="P156" i="22"/>
  <c r="P155" i="22"/>
  <c r="P154" i="22"/>
  <c r="P153" i="22"/>
  <c r="P152" i="22"/>
  <c r="P151" i="22"/>
  <c r="P150" i="22"/>
  <c r="P145" i="22"/>
  <c r="P140" i="22"/>
  <c r="P135" i="22"/>
  <c r="P133" i="22"/>
  <c r="P132" i="22"/>
  <c r="P131" i="22"/>
  <c r="P130" i="22"/>
  <c r="P129" i="22"/>
  <c r="P128" i="22"/>
  <c r="P127" i="22"/>
  <c r="P126" i="22"/>
  <c r="P125" i="22"/>
  <c r="P124" i="22"/>
  <c r="P123" i="22"/>
  <c r="P122" i="22"/>
  <c r="P121" i="22"/>
  <c r="P120" i="22"/>
  <c r="P119" i="22"/>
  <c r="P118" i="22"/>
  <c r="P117" i="22"/>
  <c r="P116" i="22"/>
  <c r="P115" i="22"/>
  <c r="P114" i="22"/>
  <c r="L174" i="22"/>
  <c r="L169" i="22"/>
  <c r="L164" i="22"/>
  <c r="L163" i="22"/>
  <c r="M163" i="22" s="1"/>
  <c r="L162" i="22"/>
  <c r="R162" i="22" s="1"/>
  <c r="L161" i="22"/>
  <c r="M161" i="22" s="1"/>
  <c r="L160" i="22"/>
  <c r="M160" i="22" s="1"/>
  <c r="L159" i="22"/>
  <c r="M159" i="22" s="1"/>
  <c r="L158" i="22"/>
  <c r="R158" i="22" s="1"/>
  <c r="L157" i="22"/>
  <c r="L156" i="22"/>
  <c r="L155" i="22"/>
  <c r="M155" i="22" s="1"/>
  <c r="L154" i="22"/>
  <c r="R154" i="22" s="1"/>
  <c r="L153" i="22"/>
  <c r="M153" i="22" s="1"/>
  <c r="L152" i="22"/>
  <c r="M152" i="22" s="1"/>
  <c r="L151" i="22"/>
  <c r="M151" i="22" s="1"/>
  <c r="L150" i="22"/>
  <c r="R150" i="22" s="1"/>
  <c r="L145" i="22"/>
  <c r="L140" i="22"/>
  <c r="M140" i="22" s="1"/>
  <c r="L135" i="22"/>
  <c r="M133" i="22"/>
  <c r="M132" i="22"/>
  <c r="M131" i="22"/>
  <c r="M130" i="22"/>
  <c r="M129" i="22"/>
  <c r="M128" i="22"/>
  <c r="M127" i="22"/>
  <c r="M126" i="22"/>
  <c r="M125" i="22"/>
  <c r="M124" i="22"/>
  <c r="M123" i="22"/>
  <c r="M122" i="22"/>
  <c r="M121" i="22"/>
  <c r="M120" i="22"/>
  <c r="M119" i="22"/>
  <c r="M118" i="22"/>
  <c r="M117" i="22"/>
  <c r="M116" i="22"/>
  <c r="M115" i="22"/>
  <c r="M114" i="22"/>
  <c r="L133" i="22"/>
  <c r="R133" i="22" s="1"/>
  <c r="L132" i="22"/>
  <c r="R132" i="22" s="1"/>
  <c r="L131" i="22"/>
  <c r="L130" i="22"/>
  <c r="L129" i="22"/>
  <c r="L128" i="22"/>
  <c r="L127" i="22"/>
  <c r="R127" i="22" s="1"/>
  <c r="L126" i="22"/>
  <c r="L125" i="22"/>
  <c r="R125" i="22" s="1"/>
  <c r="L124" i="22"/>
  <c r="L123" i="22"/>
  <c r="L122" i="22"/>
  <c r="L121" i="22"/>
  <c r="R121" i="22" s="1"/>
  <c r="L120" i="22"/>
  <c r="L119" i="22"/>
  <c r="R119" i="22" s="1"/>
  <c r="L118" i="22"/>
  <c r="L117" i="22"/>
  <c r="R117" i="22" s="1"/>
  <c r="L116" i="22"/>
  <c r="R116" i="22" s="1"/>
  <c r="L115" i="22"/>
  <c r="L114" i="22"/>
  <c r="K94" i="31"/>
  <c r="J94" i="31"/>
  <c r="H94" i="31"/>
  <c r="G94" i="31"/>
  <c r="J91" i="31"/>
  <c r="G91" i="31"/>
  <c r="K91" i="31" s="1"/>
  <c r="K87" i="31"/>
  <c r="J87" i="31"/>
  <c r="H87" i="31"/>
  <c r="G87" i="31"/>
  <c r="J83" i="31"/>
  <c r="G83" i="31"/>
  <c r="K83" i="31" s="1"/>
  <c r="K79" i="31"/>
  <c r="J79" i="31"/>
  <c r="H79" i="31"/>
  <c r="G79" i="31"/>
  <c r="J75" i="31"/>
  <c r="G75" i="31"/>
  <c r="K75" i="31" s="1"/>
  <c r="K73" i="31"/>
  <c r="J73" i="31"/>
  <c r="H73" i="31"/>
  <c r="G73" i="31"/>
  <c r="J71" i="31"/>
  <c r="G71" i="31"/>
  <c r="K71" i="31" s="1"/>
  <c r="K67" i="31"/>
  <c r="J67" i="31"/>
  <c r="H67" i="31"/>
  <c r="G67" i="31"/>
  <c r="J63" i="31"/>
  <c r="G63" i="31"/>
  <c r="K63" i="31" s="1"/>
  <c r="K59" i="31"/>
  <c r="J59" i="31"/>
  <c r="H59" i="31"/>
  <c r="G59" i="31"/>
  <c r="J55" i="31"/>
  <c r="G55" i="31"/>
  <c r="G6" i="31" s="1"/>
  <c r="K53" i="31"/>
  <c r="J53" i="31"/>
  <c r="H53" i="31"/>
  <c r="G53" i="31"/>
  <c r="J52" i="31"/>
  <c r="G52" i="31"/>
  <c r="K52" i="31" s="1"/>
  <c r="K51" i="31"/>
  <c r="J51" i="31"/>
  <c r="H51" i="31"/>
  <c r="G51" i="31"/>
  <c r="J50" i="31"/>
  <c r="G50" i="31"/>
  <c r="K50" i="31" s="1"/>
  <c r="K49" i="31"/>
  <c r="J49" i="31"/>
  <c r="H49" i="31"/>
  <c r="G49" i="31"/>
  <c r="J48" i="31"/>
  <c r="G48" i="31"/>
  <c r="K48" i="31" s="1"/>
  <c r="K47" i="31"/>
  <c r="J47" i="31"/>
  <c r="H47" i="31"/>
  <c r="G47" i="31"/>
  <c r="J46" i="31"/>
  <c r="G46" i="31"/>
  <c r="K46" i="31" s="1"/>
  <c r="K45" i="31"/>
  <c r="J45" i="31"/>
  <c r="H45" i="31"/>
  <c r="G45" i="31"/>
  <c r="J44" i="31"/>
  <c r="G44" i="31"/>
  <c r="K44" i="31" s="1"/>
  <c r="K43" i="31"/>
  <c r="J43" i="31"/>
  <c r="H43" i="31"/>
  <c r="G43" i="31"/>
  <c r="J42" i="31"/>
  <c r="G42" i="31"/>
  <c r="K42" i="31" s="1"/>
  <c r="K41" i="31"/>
  <c r="J41" i="31"/>
  <c r="H41" i="31"/>
  <c r="G41" i="31"/>
  <c r="J40" i="31"/>
  <c r="G40" i="31"/>
  <c r="K40" i="31" s="1"/>
  <c r="K39" i="31"/>
  <c r="J39" i="31"/>
  <c r="H39" i="31"/>
  <c r="G39" i="31"/>
  <c r="J32" i="31"/>
  <c r="G32" i="31"/>
  <c r="K32" i="31" s="1"/>
  <c r="K27" i="31"/>
  <c r="J27" i="31"/>
  <c r="H27" i="31"/>
  <c r="G27" i="31"/>
  <c r="J21" i="31"/>
  <c r="G21" i="31"/>
  <c r="K21" i="31" s="1"/>
  <c r="K15" i="31"/>
  <c r="J15" i="31"/>
  <c r="H15" i="31"/>
  <c r="G15" i="31"/>
  <c r="J9" i="31"/>
  <c r="G9" i="31"/>
  <c r="G4" i="31" s="1"/>
  <c r="G5" i="31"/>
  <c r="N5" i="24" l="1"/>
  <c r="L57" i="24"/>
  <c r="L5" i="24" s="1"/>
  <c r="K5" i="24"/>
  <c r="M6" i="22"/>
  <c r="L6" i="22"/>
  <c r="L7" i="22"/>
  <c r="R128" i="22"/>
  <c r="R120" i="22"/>
  <c r="R174" i="22"/>
  <c r="R124" i="22"/>
  <c r="R118" i="22"/>
  <c r="R126" i="22"/>
  <c r="R129" i="22"/>
  <c r="R122" i="22"/>
  <c r="R130" i="22"/>
  <c r="R115" i="22"/>
  <c r="R123" i="22"/>
  <c r="R131" i="22"/>
  <c r="M154" i="22"/>
  <c r="M162" i="22"/>
  <c r="R155" i="22"/>
  <c r="R163" i="22"/>
  <c r="R156" i="22"/>
  <c r="R164" i="22"/>
  <c r="R145" i="22"/>
  <c r="R157" i="22"/>
  <c r="R169" i="22"/>
  <c r="R151" i="22"/>
  <c r="R159" i="22"/>
  <c r="R152" i="22"/>
  <c r="R160" i="22"/>
  <c r="M156" i="22"/>
  <c r="M164" i="22"/>
  <c r="R153" i="22"/>
  <c r="R161" i="22"/>
  <c r="M157" i="22"/>
  <c r="M169" i="22"/>
  <c r="M150" i="22"/>
  <c r="M158" i="22"/>
  <c r="M174" i="22"/>
  <c r="R140" i="22"/>
  <c r="R135" i="22"/>
  <c r="M145" i="22"/>
  <c r="M135" i="22"/>
  <c r="R114" i="22"/>
  <c r="H5" i="31"/>
  <c r="J5" i="31"/>
  <c r="H9" i="31"/>
  <c r="H21" i="31"/>
  <c r="H32" i="31"/>
  <c r="H40" i="31"/>
  <c r="H42" i="31"/>
  <c r="H44" i="31"/>
  <c r="H46" i="31"/>
  <c r="H48" i="31"/>
  <c r="H50" i="31"/>
  <c r="H52" i="31"/>
  <c r="H55" i="31"/>
  <c r="H63" i="31"/>
  <c r="H71" i="31"/>
  <c r="H75" i="31"/>
  <c r="H83" i="31"/>
  <c r="H91" i="31"/>
  <c r="K9" i="31"/>
  <c r="J4" i="31" s="1"/>
  <c r="K55" i="31"/>
  <c r="J6" i="31" s="1"/>
  <c r="O7" i="22" l="1"/>
  <c r="N7" i="22" s="1"/>
  <c r="O6" i="22"/>
  <c r="N6" i="22" s="1"/>
  <c r="M7" i="22"/>
  <c r="H6" i="31"/>
  <c r="I6" i="31" s="1"/>
  <c r="H4" i="31"/>
  <c r="I4" i="31" s="1"/>
  <c r="I5" i="31"/>
  <c r="N52" i="24" l="1"/>
  <c r="N48" i="24"/>
  <c r="N42" i="24"/>
  <c r="N38" i="24"/>
  <c r="N34" i="24"/>
  <c r="N29" i="24"/>
  <c r="N24" i="24"/>
  <c r="N19" i="24"/>
  <c r="N13" i="24"/>
  <c r="N9" i="24"/>
  <c r="N8" i="24"/>
  <c r="K52" i="24" l="1"/>
  <c r="K48" i="24"/>
  <c r="K42" i="24"/>
  <c r="K38" i="24"/>
  <c r="K34" i="24"/>
  <c r="K29" i="24"/>
  <c r="K24" i="24"/>
  <c r="K19" i="24"/>
  <c r="K13" i="24"/>
  <c r="K9" i="24"/>
  <c r="K8" i="24"/>
  <c r="K4" i="24" l="1"/>
  <c r="F12" i="30" s="1"/>
  <c r="P19" i="24"/>
  <c r="L19" i="24"/>
  <c r="P48" i="24"/>
  <c r="L48" i="24"/>
  <c r="L42" i="24"/>
  <c r="P42" i="24"/>
  <c r="L13" i="24"/>
  <c r="P13" i="24"/>
  <c r="P8" i="24"/>
  <c r="L8" i="24"/>
  <c r="P24" i="24"/>
  <c r="L24" i="24"/>
  <c r="P34" i="24"/>
  <c r="L34" i="24"/>
  <c r="P52" i="24"/>
  <c r="L52" i="24"/>
  <c r="L9" i="24"/>
  <c r="P9" i="24"/>
  <c r="L29" i="24"/>
  <c r="P29" i="24"/>
  <c r="P38" i="24"/>
  <c r="L38" i="24"/>
  <c r="L4" i="24" l="1"/>
  <c r="N4" i="24"/>
  <c r="G12" i="30" s="1"/>
  <c r="J73" i="23"/>
  <c r="G73" i="23"/>
  <c r="J62" i="23"/>
  <c r="G62" i="23"/>
  <c r="H62" i="23" s="1"/>
  <c r="J43" i="23"/>
  <c r="G43" i="23"/>
  <c r="J25" i="23"/>
  <c r="G25" i="23"/>
  <c r="H25" i="23" s="1"/>
  <c r="J7" i="23"/>
  <c r="G7" i="23"/>
  <c r="K43" i="23" l="1"/>
  <c r="K7" i="23"/>
  <c r="K73" i="23"/>
  <c r="G4" i="23"/>
  <c r="F11" i="30" s="1"/>
  <c r="K62" i="23"/>
  <c r="H7" i="23"/>
  <c r="H73" i="23"/>
  <c r="K25" i="23"/>
  <c r="H43" i="23"/>
  <c r="O61" i="22"/>
  <c r="O56" i="22"/>
  <c r="L61" i="22"/>
  <c r="L56" i="22"/>
  <c r="O107" i="22"/>
  <c r="L107" i="22"/>
  <c r="O102" i="22"/>
  <c r="L102" i="22"/>
  <c r="M102" i="22" s="1"/>
  <c r="O72" i="22"/>
  <c r="L72" i="22"/>
  <c r="O67" i="22"/>
  <c r="L67" i="22"/>
  <c r="O51" i="22"/>
  <c r="L51" i="22"/>
  <c r="R56" i="22" l="1"/>
  <c r="R107" i="22"/>
  <c r="R102" i="22"/>
  <c r="M61" i="22"/>
  <c r="R61" i="22"/>
  <c r="M51" i="22"/>
  <c r="R51" i="22"/>
  <c r="M67" i="22"/>
  <c r="R67" i="22"/>
  <c r="M72" i="22"/>
  <c r="R72" i="22"/>
  <c r="J4" i="23"/>
  <c r="G11" i="30" s="1"/>
  <c r="H4" i="23"/>
  <c r="M107" i="22"/>
  <c r="M56" i="22"/>
  <c r="J45" i="20" l="1"/>
  <c r="G45" i="20"/>
  <c r="H45" i="20" s="1"/>
  <c r="K45" i="20" l="1"/>
  <c r="O96" i="22" l="1"/>
  <c r="L96" i="22"/>
  <c r="O86" i="22"/>
  <c r="L86" i="22"/>
  <c r="R86" i="22" l="1"/>
  <c r="M96" i="22"/>
  <c r="R96" i="22"/>
  <c r="M86" i="22"/>
  <c r="P18" i="22"/>
  <c r="O18" i="22"/>
  <c r="L18" i="22"/>
  <c r="L4" i="22" s="1"/>
  <c r="I18" i="22"/>
  <c r="M18" i="22" l="1"/>
  <c r="M4" i="22" s="1"/>
  <c r="Q18" i="22"/>
  <c r="R18" i="22" s="1"/>
  <c r="O4" i="22" s="1"/>
  <c r="J76" i="20" l="1"/>
  <c r="G76" i="20"/>
  <c r="K76" i="20" l="1"/>
  <c r="H76" i="20"/>
  <c r="G160" i="20" l="1"/>
  <c r="G148" i="20"/>
  <c r="G133" i="20"/>
  <c r="G119" i="20"/>
  <c r="G101" i="20"/>
  <c r="G88" i="20"/>
  <c r="G60" i="20"/>
  <c r="G26" i="20"/>
  <c r="G7" i="20"/>
  <c r="E4" i="13"/>
  <c r="B13" i="30" s="1"/>
  <c r="F16" i="13"/>
  <c r="F19" i="13"/>
  <c r="F18" i="13"/>
  <c r="F17" i="13"/>
  <c r="F15" i="13"/>
  <c r="F14" i="13"/>
  <c r="F13" i="13"/>
  <c r="F10" i="13"/>
  <c r="F12" i="13"/>
  <c r="F11" i="13"/>
  <c r="F9" i="13"/>
  <c r="F8" i="13"/>
  <c r="H16" i="13"/>
  <c r="I16" i="13" s="1"/>
  <c r="H19" i="13"/>
  <c r="I19" i="13" s="1"/>
  <c r="H18" i="13"/>
  <c r="I18" i="13" s="1"/>
  <c r="H17" i="13"/>
  <c r="I17" i="13" s="1"/>
  <c r="H15" i="13"/>
  <c r="I15" i="13" s="1"/>
  <c r="H14" i="13"/>
  <c r="I14" i="13" s="1"/>
  <c r="H13" i="13"/>
  <c r="I13" i="13" s="1"/>
  <c r="H10" i="13"/>
  <c r="I10" i="13" s="1"/>
  <c r="H12" i="13"/>
  <c r="I12" i="13" s="1"/>
  <c r="H11" i="13"/>
  <c r="I11" i="13" s="1"/>
  <c r="H9" i="13"/>
  <c r="I9" i="13" s="1"/>
  <c r="H8" i="13"/>
  <c r="I8" i="13" s="1"/>
  <c r="H7" i="13"/>
  <c r="I7" i="13" s="1"/>
  <c r="F7" i="13"/>
  <c r="G4" i="20" l="1"/>
  <c r="B11" i="30" s="1"/>
  <c r="H4" i="13"/>
  <c r="C13" i="30" s="1"/>
  <c r="F4" i="13"/>
  <c r="O101" i="22" l="1"/>
  <c r="L101" i="22"/>
  <c r="O91" i="22"/>
  <c r="L91" i="22"/>
  <c r="O81" i="22"/>
  <c r="L81" i="22"/>
  <c r="O77" i="22"/>
  <c r="L77" i="22"/>
  <c r="O46" i="22"/>
  <c r="L46" i="22"/>
  <c r="O42" i="22"/>
  <c r="L42" i="22"/>
  <c r="O37" i="22"/>
  <c r="L37" i="22"/>
  <c r="O33" i="22"/>
  <c r="L33" i="22"/>
  <c r="O10" i="22"/>
  <c r="L10" i="22"/>
  <c r="L5" i="22" s="1"/>
  <c r="B12" i="30" s="1"/>
  <c r="F14" i="30" s="1"/>
  <c r="O13" i="22"/>
  <c r="L13" i="22"/>
  <c r="O28" i="22"/>
  <c r="L28" i="22"/>
  <c r="O23" i="22"/>
  <c r="L23" i="22"/>
  <c r="J160" i="20"/>
  <c r="J148" i="20"/>
  <c r="J133" i="20"/>
  <c r="J119" i="20"/>
  <c r="J101" i="20"/>
  <c r="J88" i="20"/>
  <c r="J60" i="20"/>
  <c r="J26" i="20"/>
  <c r="K26" i="20" s="1"/>
  <c r="J7" i="20"/>
  <c r="K7" i="20" s="1"/>
  <c r="R81" i="22" l="1"/>
  <c r="R77" i="22"/>
  <c r="M23" i="22"/>
  <c r="R23" i="22"/>
  <c r="M42" i="22"/>
  <c r="R42" i="22"/>
  <c r="M10" i="22"/>
  <c r="M5" i="22" s="1"/>
  <c r="R10" i="22"/>
  <c r="O5" i="22" s="1"/>
  <c r="C12" i="30" s="1"/>
  <c r="M91" i="22"/>
  <c r="R91" i="22"/>
  <c r="M13" i="22"/>
  <c r="R13" i="22"/>
  <c r="M33" i="22"/>
  <c r="R33" i="22"/>
  <c r="M101" i="22"/>
  <c r="R101" i="22"/>
  <c r="M28" i="22"/>
  <c r="R28" i="22"/>
  <c r="M37" i="22"/>
  <c r="R37" i="22"/>
  <c r="M46" i="22"/>
  <c r="R46" i="22"/>
  <c r="M77" i="22"/>
  <c r="M81" i="22"/>
  <c r="K88" i="20"/>
  <c r="H88" i="20"/>
  <c r="K119" i="20"/>
  <c r="H119" i="20"/>
  <c r="H26" i="20"/>
  <c r="H7" i="20"/>
  <c r="K60" i="20"/>
  <c r="H60" i="20"/>
  <c r="K101" i="20"/>
  <c r="H101" i="20"/>
  <c r="K133" i="20"/>
  <c r="H133" i="20"/>
  <c r="K160" i="20"/>
  <c r="H160" i="20"/>
  <c r="K148" i="20"/>
  <c r="H148" i="20"/>
  <c r="J4" i="20" l="1"/>
  <c r="C11" i="30" s="1"/>
  <c r="G14" i="30" s="1"/>
  <c r="H4" i="20"/>
  <c r="N5" i="22" l="1"/>
  <c r="M5" i="24"/>
  <c r="M4" i="24"/>
  <c r="N4" i="22"/>
  <c r="I4" i="20"/>
  <c r="I4" i="23"/>
  <c r="G4" i="13" l="1"/>
</calcChain>
</file>

<file path=xl/sharedStrings.xml><?xml version="1.0" encoding="utf-8"?>
<sst xmlns="http://schemas.openxmlformats.org/spreadsheetml/2006/main" count="2438" uniqueCount="988">
  <si>
    <t>Size</t>
  </si>
  <si>
    <t>ZERO G TOUR PRO</t>
  </si>
  <si>
    <t>ZERO G TOUR SCOUT</t>
  </si>
  <si>
    <t>ZERO G TOUR</t>
  </si>
  <si>
    <t>COCHISE LIGHT DYN GW</t>
  </si>
  <si>
    <t>COCHISE 130 DYN GW</t>
  </si>
  <si>
    <t>ZERO G TOUR SCOUT W</t>
  </si>
  <si>
    <t>ZERO G TOUR W</t>
  </si>
  <si>
    <t>COCHISE 105 W DYN GW</t>
  </si>
  <si>
    <t>180</t>
  </si>
  <si>
    <t>185</t>
  </si>
  <si>
    <t>165</t>
  </si>
  <si>
    <t>BLACK</t>
  </si>
  <si>
    <t>22.0</t>
  </si>
  <si>
    <t>22.5</t>
  </si>
  <si>
    <t>23.0</t>
  </si>
  <si>
    <t>23.5</t>
  </si>
  <si>
    <t>24.0</t>
  </si>
  <si>
    <t>24.5</t>
  </si>
  <si>
    <t>25.0</t>
  </si>
  <si>
    <t>25.5</t>
  </si>
  <si>
    <t>26.0</t>
  </si>
  <si>
    <t>26.5</t>
  </si>
  <si>
    <t>27.0</t>
  </si>
  <si>
    <t>27.5</t>
  </si>
  <si>
    <t>28.0</t>
  </si>
  <si>
    <t>28.5</t>
  </si>
  <si>
    <t>29.0</t>
  </si>
  <si>
    <t>29.5</t>
  </si>
  <si>
    <t>30.0</t>
  </si>
  <si>
    <t>30.5</t>
  </si>
  <si>
    <t>31.0</t>
  </si>
  <si>
    <t>Item</t>
    <phoneticPr fontId="3"/>
  </si>
  <si>
    <t>Color</t>
    <phoneticPr fontId="3"/>
  </si>
  <si>
    <t>上代合計</t>
    <rPh sb="0" eb="2">
      <t>ジョウダイ</t>
    </rPh>
    <rPh sb="2" eb="4">
      <t>ゴウケイ</t>
    </rPh>
    <phoneticPr fontId="3"/>
  </si>
  <si>
    <t>掛率</t>
    <rPh sb="0" eb="2">
      <t>カケリツ</t>
    </rPh>
    <phoneticPr fontId="3"/>
  </si>
  <si>
    <t>数量合計</t>
    <rPh sb="0" eb="2">
      <t>スウリョウ</t>
    </rPh>
    <rPh sb="2" eb="4">
      <t>ゴウケイ</t>
    </rPh>
    <phoneticPr fontId="3"/>
  </si>
  <si>
    <r>
      <rPr>
        <b/>
        <sz val="11"/>
        <color theme="1"/>
        <rFont val="ＭＳ Ｐゴシック"/>
        <family val="2"/>
        <charset val="128"/>
      </rPr>
      <t>上代</t>
    </r>
    <rPh sb="0" eb="2">
      <t>ジョウダイ</t>
    </rPh>
    <phoneticPr fontId="2"/>
  </si>
  <si>
    <r>
      <rPr>
        <b/>
        <sz val="11"/>
        <color theme="1"/>
        <rFont val="ＭＳ Ｐゴシック"/>
        <family val="2"/>
        <charset val="128"/>
      </rPr>
      <t>数量</t>
    </r>
    <rPh sb="0" eb="2">
      <t>スウリョウ</t>
    </rPh>
    <phoneticPr fontId="3"/>
  </si>
  <si>
    <r>
      <rPr>
        <b/>
        <sz val="11"/>
        <color theme="1"/>
        <rFont val="ＭＳ Ｐゴシック"/>
        <family val="2"/>
        <charset val="128"/>
      </rPr>
      <t>数量合計</t>
    </r>
    <rPh sb="0" eb="2">
      <t>スウリョウ</t>
    </rPh>
    <rPh sb="2" eb="4">
      <t>ゴウケイ</t>
    </rPh>
    <phoneticPr fontId="2"/>
  </si>
  <si>
    <r>
      <rPr>
        <b/>
        <sz val="11"/>
        <color theme="1"/>
        <rFont val="ＭＳ Ｐゴシック"/>
        <family val="2"/>
        <charset val="128"/>
      </rPr>
      <t>上代合計</t>
    </r>
    <rPh sb="0" eb="2">
      <t>ジョウダイ</t>
    </rPh>
    <rPh sb="2" eb="4">
      <t>ゴウケイ</t>
    </rPh>
    <phoneticPr fontId="2"/>
  </si>
  <si>
    <r>
      <rPr>
        <b/>
        <sz val="11"/>
        <color theme="1"/>
        <rFont val="ＭＳ Ｐゴシック"/>
        <family val="2"/>
        <charset val="128"/>
      </rPr>
      <t>掛率</t>
    </r>
    <rPh sb="0" eb="2">
      <t>カケリツ</t>
    </rPh>
    <phoneticPr fontId="2"/>
  </si>
  <si>
    <r>
      <rPr>
        <b/>
        <sz val="11"/>
        <color theme="1"/>
        <rFont val="ＭＳ Ｐゴシック"/>
        <family val="2"/>
        <charset val="128"/>
      </rPr>
      <t>下代</t>
    </r>
    <rPh sb="0" eb="1">
      <t>シタ</t>
    </rPh>
    <rPh sb="1" eb="2">
      <t>ダイ</t>
    </rPh>
    <phoneticPr fontId="2"/>
  </si>
  <si>
    <r>
      <rPr>
        <b/>
        <sz val="11"/>
        <color theme="1"/>
        <rFont val="ＭＳ Ｐゴシック"/>
        <family val="2"/>
        <charset val="128"/>
      </rPr>
      <t>下代合計</t>
    </r>
    <rPh sb="0" eb="1">
      <t>シタ</t>
    </rPh>
    <rPh sb="1" eb="2">
      <t>ダイ</t>
    </rPh>
    <rPh sb="2" eb="4">
      <t>ゴウケイ</t>
    </rPh>
    <phoneticPr fontId="2"/>
  </si>
  <si>
    <t>Item code</t>
    <phoneticPr fontId="3"/>
  </si>
  <si>
    <t>下代合計</t>
    <rPh sb="0" eb="2">
      <t>ゲダイ</t>
    </rPh>
    <rPh sb="2" eb="4">
      <t>ゴウケイ</t>
    </rPh>
    <phoneticPr fontId="3"/>
  </si>
  <si>
    <t>188</t>
  </si>
  <si>
    <t>183</t>
  </si>
  <si>
    <t>178</t>
  </si>
  <si>
    <t>164</t>
  </si>
  <si>
    <t>171</t>
  </si>
  <si>
    <t>166</t>
  </si>
  <si>
    <t>172</t>
  </si>
  <si>
    <t>177</t>
  </si>
  <si>
    <t>192</t>
  </si>
  <si>
    <t>189</t>
  </si>
  <si>
    <t>173</t>
  </si>
  <si>
    <t>187</t>
  </si>
  <si>
    <t>159</t>
  </si>
  <si>
    <t>169</t>
  </si>
  <si>
    <t>179</t>
  </si>
  <si>
    <t>186</t>
  </si>
  <si>
    <t>161</t>
  </si>
  <si>
    <t>BLUE</t>
  </si>
  <si>
    <t>RED</t>
  </si>
  <si>
    <t>COCHISE 106 (FLAT)</t>
  </si>
  <si>
    <t>ORANGE</t>
  </si>
  <si>
    <t>BONAFIDE 97 (FLAT)</t>
  </si>
  <si>
    <t>BLACK/RED</t>
  </si>
  <si>
    <t>BRAHMA 88 (FLAT)</t>
  </si>
  <si>
    <t>BRAHMA 82 (FLAT)</t>
  </si>
  <si>
    <t>ANTHRACITE/ORANGE</t>
  </si>
  <si>
    <t>SPUR (FLAT)</t>
  </si>
  <si>
    <t>GREEN/BLUE</t>
  </si>
  <si>
    <t>RUSTLER 11 (FLAT)</t>
  </si>
  <si>
    <t>RUSTLER 10 (FLAT)</t>
  </si>
  <si>
    <t>RUSTLER 9 (FLAT)</t>
  </si>
  <si>
    <t>ZERO G 095 (FLAT)</t>
  </si>
  <si>
    <t>GREY/RED</t>
  </si>
  <si>
    <t>BLACK</t>
    <phoneticPr fontId="3"/>
  </si>
  <si>
    <t>BLUE/ORANGE</t>
  </si>
  <si>
    <t>ZERO G RACE (FLAT)</t>
  </si>
  <si>
    <t>ZERO G 105 (FLAT)</t>
  </si>
  <si>
    <t>---</t>
  </si>
  <si>
    <t>BLACK/ANTHRACITE</t>
    <phoneticPr fontId="3"/>
  </si>
  <si>
    <t>8C0005IF 001</t>
  </si>
  <si>
    <t>Ski下代</t>
    <rPh sb="3" eb="4">
      <t>シタ</t>
    </rPh>
    <rPh sb="4" eb="5">
      <t>ダイ</t>
    </rPh>
    <phoneticPr fontId="3"/>
  </si>
  <si>
    <t>Bin上代</t>
    <rPh sb="3" eb="5">
      <t>ジョウダイ</t>
    </rPh>
    <phoneticPr fontId="3"/>
  </si>
  <si>
    <t>下代合計</t>
    <rPh sb="0" eb="1">
      <t>シタ</t>
    </rPh>
    <rPh sb="1" eb="2">
      <t>ダイ</t>
    </rPh>
    <rPh sb="2" eb="4">
      <t>ゴウケイ</t>
    </rPh>
    <phoneticPr fontId="3"/>
  </si>
  <si>
    <t>STRIDER 130 PRO DYN</t>
  </si>
  <si>
    <t>STRIDER 120 DYN</t>
  </si>
  <si>
    <t>STRIDER 115 W DYN</t>
  </si>
  <si>
    <t>STRIDER 95 W DYN</t>
  </si>
  <si>
    <t>BLACK</t>
    <phoneticPr fontId="3"/>
  </si>
  <si>
    <t>BLACK-RED</t>
  </si>
  <si>
    <t>STRIDER ELITE 130 DYN</t>
  </si>
  <si>
    <r>
      <rPr>
        <sz val="11"/>
        <color theme="1"/>
        <rFont val="ＭＳ Ｐゴシック"/>
        <family val="3"/>
        <charset val="128"/>
      </rPr>
      <t>数量合計</t>
    </r>
    <rPh sb="0" eb="2">
      <t>スウリョウ</t>
    </rPh>
    <rPh sb="2" eb="4">
      <t>ゴウケイ</t>
    </rPh>
    <phoneticPr fontId="3"/>
  </si>
  <si>
    <r>
      <rPr>
        <sz val="11"/>
        <color theme="1"/>
        <rFont val="ＭＳ Ｐゴシック"/>
        <family val="3"/>
        <charset val="128"/>
      </rPr>
      <t>上代合計</t>
    </r>
    <rPh sb="0" eb="2">
      <t>ジョウダイ</t>
    </rPh>
    <rPh sb="2" eb="4">
      <t>ゴウケイ</t>
    </rPh>
    <phoneticPr fontId="3"/>
  </si>
  <si>
    <r>
      <rPr>
        <sz val="11"/>
        <color theme="1"/>
        <rFont val="ＭＳ Ｐゴシック"/>
        <family val="3"/>
        <charset val="128"/>
      </rPr>
      <t>掛率</t>
    </r>
    <rPh sb="0" eb="2">
      <t>カケリツ</t>
    </rPh>
    <phoneticPr fontId="3"/>
  </si>
  <si>
    <r>
      <rPr>
        <sz val="11"/>
        <color theme="1"/>
        <rFont val="ＭＳ Ｐゴシック"/>
        <family val="3"/>
        <charset val="128"/>
      </rPr>
      <t>下代合計</t>
    </r>
    <rPh sb="0" eb="2">
      <t>ゲダイ</t>
    </rPh>
    <rPh sb="2" eb="4">
      <t>ゴウケイ</t>
    </rPh>
    <phoneticPr fontId="3"/>
  </si>
  <si>
    <t>191</t>
  </si>
  <si>
    <t>BLUE/GREY</t>
  </si>
  <si>
    <t>ENFORCER 115 FREE (FLAT)</t>
  </si>
  <si>
    <t>ENFORCER 110 FREE (FLAT)</t>
  </si>
  <si>
    <t>ENFORCER 104 FREE (FLAT)</t>
  </si>
  <si>
    <t>ENFORCER 100 (FLAT)</t>
  </si>
  <si>
    <t>BLUE/RED</t>
  </si>
  <si>
    <t>ENFORCER 94 (FLAT)</t>
  </si>
  <si>
    <t>ENFORCER 88 (FLAT)</t>
  </si>
  <si>
    <t>数量</t>
    <rPh sb="0" eb="2">
      <t>スウリョウ</t>
    </rPh>
    <phoneticPr fontId="3"/>
  </si>
  <si>
    <t>Ski color</t>
    <phoneticPr fontId="3"/>
  </si>
  <si>
    <t>BLACK/RED</t>
    <phoneticPr fontId="3"/>
  </si>
  <si>
    <t>---</t>
    <phoneticPr fontId="3"/>
  </si>
  <si>
    <t>BACK COUNTRY TOURING</t>
    <phoneticPr fontId="3"/>
  </si>
  <si>
    <t>ALL MOUNTAIN</t>
    <phoneticPr fontId="3"/>
  </si>
  <si>
    <t>FREERIDE</t>
    <phoneticPr fontId="3"/>
  </si>
  <si>
    <t>BLACK/ORANGE</t>
    <phoneticPr fontId="3"/>
  </si>
  <si>
    <t>BLACK/GRAY</t>
    <phoneticPr fontId="3"/>
  </si>
  <si>
    <r>
      <rPr>
        <sz val="11"/>
        <color theme="1"/>
        <rFont val="ＭＳ Ｐゴシック"/>
        <family val="3"/>
        <charset val="128"/>
      </rPr>
      <t>下代合計</t>
    </r>
    <rPh sb="0" eb="1">
      <t>シタ</t>
    </rPh>
    <rPh sb="1" eb="2">
      <t>ダイ</t>
    </rPh>
    <rPh sb="2" eb="4">
      <t>ゴウケイ</t>
    </rPh>
    <phoneticPr fontId="3"/>
  </si>
  <si>
    <r>
      <t>Ski</t>
    </r>
    <r>
      <rPr>
        <b/>
        <sz val="11"/>
        <color theme="1"/>
        <rFont val="ＭＳ Ｐゴシック"/>
        <family val="3"/>
        <charset val="128"/>
      </rPr>
      <t>上代</t>
    </r>
    <rPh sb="3" eb="5">
      <t>ジョウダイ</t>
    </rPh>
    <phoneticPr fontId="3"/>
  </si>
  <si>
    <r>
      <t>Bin</t>
    </r>
    <r>
      <rPr>
        <b/>
        <sz val="11"/>
        <color theme="1"/>
        <rFont val="ＭＳ Ｐゴシック"/>
        <family val="3"/>
        <charset val="128"/>
      </rPr>
      <t>下代</t>
    </r>
    <rPh sb="3" eb="4">
      <t>シタ</t>
    </rPh>
    <rPh sb="4" eb="5">
      <t>ダイ</t>
    </rPh>
    <phoneticPr fontId="3"/>
  </si>
  <si>
    <t>BLIZZARD SKINS</t>
    <phoneticPr fontId="3"/>
  </si>
  <si>
    <t>ORANGE</t>
    <phoneticPr fontId="3"/>
  </si>
  <si>
    <t>TECNICA &amp; BLIZZARD BAGS</t>
    <phoneticPr fontId="3"/>
  </si>
  <si>
    <t>BORDEAUX</t>
    <phoneticPr fontId="3"/>
  </si>
  <si>
    <t>BLACK</t>
    <phoneticPr fontId="3"/>
  </si>
  <si>
    <r>
      <rPr>
        <b/>
        <sz val="11"/>
        <color theme="1"/>
        <rFont val="ＭＳ Ｐゴシック"/>
        <family val="2"/>
        <charset val="128"/>
      </rPr>
      <t>数量</t>
    </r>
    <rPh sb="0" eb="2">
      <t>スウリョウ</t>
    </rPh>
    <phoneticPr fontId="2"/>
  </si>
  <si>
    <t>BUSINESS TROLLEY</t>
    <phoneticPr fontId="3"/>
  </si>
  <si>
    <t>BOOT BACKPACK</t>
    <phoneticPr fontId="3"/>
  </si>
  <si>
    <t>BOOT BAG</t>
    <phoneticPr fontId="3"/>
  </si>
  <si>
    <t>BLUE/ORANGE</t>
    <phoneticPr fontId="3"/>
  </si>
  <si>
    <t>KINGPIN 13 75-100mm</t>
    <phoneticPr fontId="3"/>
  </si>
  <si>
    <t>--</t>
    <phoneticPr fontId="3"/>
  </si>
  <si>
    <r>
      <rPr>
        <b/>
        <sz val="11"/>
        <color theme="1"/>
        <rFont val="ＭＳ Ｐゴシック"/>
        <family val="2"/>
        <charset val="128"/>
      </rPr>
      <t>数量合計</t>
    </r>
    <rPh sb="0" eb="2">
      <t>スウリョウ</t>
    </rPh>
    <rPh sb="2" eb="4">
      <t>ゴウケイ</t>
    </rPh>
    <phoneticPr fontId="3"/>
  </si>
  <si>
    <r>
      <rPr>
        <b/>
        <sz val="11"/>
        <color theme="1"/>
        <rFont val="ＭＳ Ｐゴシック"/>
        <family val="2"/>
        <charset val="128"/>
      </rPr>
      <t>上代合計</t>
    </r>
    <rPh sb="0" eb="2">
      <t>ジョウダイ</t>
    </rPh>
    <rPh sb="2" eb="4">
      <t>ゴウケイ</t>
    </rPh>
    <phoneticPr fontId="3"/>
  </si>
  <si>
    <r>
      <rPr>
        <b/>
        <sz val="11"/>
        <color theme="1"/>
        <rFont val="ＭＳ Ｐゴシック"/>
        <family val="2"/>
        <charset val="128"/>
      </rPr>
      <t>掛率</t>
    </r>
    <rPh sb="0" eb="2">
      <t>カケリツ</t>
    </rPh>
    <phoneticPr fontId="3"/>
  </si>
  <si>
    <t>NORDICA BINDINGS made by MARKER</t>
    <phoneticPr fontId="3"/>
  </si>
  <si>
    <t>BLIZZARD BINDINGS made by MARKER</t>
    <phoneticPr fontId="3"/>
  </si>
  <si>
    <t>NORDICA BAGS</t>
    <phoneticPr fontId="3"/>
  </si>
  <si>
    <t>Item code</t>
    <phoneticPr fontId="3"/>
  </si>
  <si>
    <t>Item code</t>
    <phoneticPr fontId="3"/>
  </si>
  <si>
    <t>Item</t>
    <phoneticPr fontId="3"/>
  </si>
  <si>
    <t>Item</t>
    <phoneticPr fontId="3"/>
  </si>
  <si>
    <t>Color</t>
    <phoneticPr fontId="3"/>
  </si>
  <si>
    <t>Color</t>
    <phoneticPr fontId="3"/>
  </si>
  <si>
    <t>ALL MOUNTAIN FREERIDE</t>
    <phoneticPr fontId="3"/>
  </si>
  <si>
    <t>Flat</t>
    <phoneticPr fontId="3"/>
  </si>
  <si>
    <t>Binding model</t>
    <phoneticPr fontId="3"/>
  </si>
  <si>
    <t>Set</t>
    <phoneticPr fontId="3"/>
  </si>
  <si>
    <t>Ski code</t>
    <phoneticPr fontId="3"/>
  </si>
  <si>
    <t>Ski model</t>
    <phoneticPr fontId="3"/>
  </si>
  <si>
    <t>Ski code</t>
    <phoneticPr fontId="3"/>
  </si>
  <si>
    <t>Ski model</t>
    <phoneticPr fontId="3"/>
  </si>
  <si>
    <t>Ski color</t>
    <phoneticPr fontId="3"/>
  </si>
  <si>
    <t>Binding code</t>
    <phoneticPr fontId="3"/>
  </si>
  <si>
    <t>Binding color</t>
    <phoneticPr fontId="3"/>
  </si>
  <si>
    <t>ALL MOUNTAIN/FREESKI/ENFORCER FREE</t>
    <phoneticPr fontId="3"/>
  </si>
  <si>
    <t>Skin</t>
    <phoneticPr fontId="3"/>
  </si>
  <si>
    <t>NORDICA SOCKS</t>
    <phoneticPr fontId="3"/>
  </si>
  <si>
    <r>
      <rPr>
        <b/>
        <sz val="11"/>
        <rFont val="ＭＳ Ｐゴシック"/>
        <family val="2"/>
        <charset val="128"/>
      </rPr>
      <t>上代</t>
    </r>
    <rPh sb="0" eb="2">
      <t>ジョウダイ</t>
    </rPh>
    <phoneticPr fontId="2"/>
  </si>
  <si>
    <r>
      <t xml:space="preserve">Set </t>
    </r>
    <r>
      <rPr>
        <b/>
        <sz val="11"/>
        <color theme="1"/>
        <rFont val="ＭＳ Ｐゴシック"/>
        <family val="3"/>
        <charset val="128"/>
      </rPr>
      <t>上代</t>
    </r>
    <rPh sb="4" eb="6">
      <t>ジョウダイ</t>
    </rPh>
    <phoneticPr fontId="3"/>
  </si>
  <si>
    <r>
      <rPr>
        <b/>
        <sz val="11"/>
        <color theme="1"/>
        <rFont val="ＭＳ Ｐゴシック"/>
        <family val="3"/>
        <charset val="128"/>
      </rPr>
      <t>数量</t>
    </r>
    <rPh sb="0" eb="2">
      <t>スウリョウ</t>
    </rPh>
    <phoneticPr fontId="3"/>
  </si>
  <si>
    <r>
      <rPr>
        <b/>
        <sz val="11"/>
        <color theme="1"/>
        <rFont val="ＭＳ Ｐゴシック"/>
        <family val="3"/>
        <charset val="128"/>
      </rPr>
      <t>上代合計</t>
    </r>
    <rPh sb="0" eb="2">
      <t>ジョウダイ</t>
    </rPh>
    <rPh sb="2" eb="4">
      <t>ゴウケイ</t>
    </rPh>
    <phoneticPr fontId="3"/>
  </si>
  <si>
    <r>
      <t>Set</t>
    </r>
    <r>
      <rPr>
        <b/>
        <sz val="11"/>
        <color theme="1"/>
        <rFont val="ＭＳ Ｐゴシック"/>
        <family val="3"/>
        <charset val="128"/>
      </rPr>
      <t>下代</t>
    </r>
    <rPh sb="3" eb="4">
      <t>シタ</t>
    </rPh>
    <rPh sb="4" eb="5">
      <t>ダイ</t>
    </rPh>
    <phoneticPr fontId="3"/>
  </si>
  <si>
    <r>
      <rPr>
        <b/>
        <sz val="11"/>
        <color theme="1"/>
        <rFont val="ＭＳ Ｐゴシック"/>
        <family val="3"/>
        <charset val="128"/>
      </rPr>
      <t>下代合計</t>
    </r>
    <rPh sb="0" eb="1">
      <t>シタ</t>
    </rPh>
    <rPh sb="1" eb="2">
      <t>ダイ</t>
    </rPh>
    <rPh sb="2" eb="4">
      <t>ゴウケイ</t>
    </rPh>
    <phoneticPr fontId="3"/>
  </si>
  <si>
    <t>BLACK-GREY-GREEN</t>
    <phoneticPr fontId="3"/>
  </si>
  <si>
    <t>IVORY-BLACK-PAPRIKA</t>
    <phoneticPr fontId="3"/>
  </si>
  <si>
    <t>BLACK-IVORY-PAPRIKA</t>
    <phoneticPr fontId="3"/>
  </si>
  <si>
    <t>GRAPHITE</t>
    <phoneticPr fontId="3"/>
  </si>
  <si>
    <t>BRICK ORANGE</t>
    <phoneticPr fontId="3"/>
  </si>
  <si>
    <t>COCHISE 120 DYN GW</t>
    <phoneticPr fontId="3"/>
  </si>
  <si>
    <t>COCHISE 110 DYN GW</t>
    <phoneticPr fontId="3"/>
  </si>
  <si>
    <t>COCHISE PRO W DYN GW</t>
    <phoneticPr fontId="3"/>
  </si>
  <si>
    <t>COOL GREY</t>
    <phoneticPr fontId="3"/>
  </si>
  <si>
    <t>WINE BORDEAUX</t>
    <phoneticPr fontId="3"/>
  </si>
  <si>
    <t>LIGHT BLUE</t>
    <phoneticPr fontId="3"/>
  </si>
  <si>
    <t>ZERO G 085 (FLAT)</t>
    <phoneticPr fontId="3"/>
  </si>
  <si>
    <t>BACK COUNTRY TOURING WOMEN TO WOMEN</t>
    <phoneticPr fontId="3"/>
  </si>
  <si>
    <t>BRAHMA 88 FDT</t>
    <phoneticPr fontId="3"/>
  </si>
  <si>
    <t>RED</t>
    <phoneticPr fontId="3"/>
  </si>
  <si>
    <t>BLACK/GUNMETAL</t>
    <phoneticPr fontId="3"/>
  </si>
  <si>
    <t>ALL MOUNTAIN/FREESKI/ENFORCER</t>
    <phoneticPr fontId="3"/>
  </si>
  <si>
    <t>PRO BACKPACK</t>
    <phoneticPr fontId="3"/>
  </si>
  <si>
    <t>BLACK-ANTHRA-ORANGE</t>
    <phoneticPr fontId="3"/>
  </si>
  <si>
    <t>RED-BLACK</t>
    <phoneticPr fontId="3"/>
  </si>
  <si>
    <t>ANTHRA-BLACK</t>
    <phoneticPr fontId="3"/>
  </si>
  <si>
    <t>BLACK-ANTHRA-RED</t>
    <phoneticPr fontId="3"/>
  </si>
  <si>
    <t>D.BLUE-BLACK-WHITE</t>
    <phoneticPr fontId="3"/>
  </si>
  <si>
    <t>BLACK-VIOLET</t>
    <phoneticPr fontId="3"/>
  </si>
  <si>
    <t>BLACK-TURQUOISE</t>
    <phoneticPr fontId="3"/>
  </si>
  <si>
    <t>BLACK-RED-WHITE</t>
    <phoneticPr fontId="3"/>
  </si>
  <si>
    <t>GREY-N.GREEN-BLUE</t>
    <phoneticPr fontId="3"/>
  </si>
  <si>
    <t>BLACK</t>
    <phoneticPr fontId="3"/>
  </si>
  <si>
    <t>DARK AVIO</t>
    <phoneticPr fontId="3"/>
  </si>
  <si>
    <t>101R01G0100220</t>
  </si>
  <si>
    <t>101R01G0100225</t>
  </si>
  <si>
    <t>101R01G0100230</t>
  </si>
  <si>
    <t>101R01G0100235</t>
  </si>
  <si>
    <t>101R01G0100240</t>
  </si>
  <si>
    <t>101R01G0100245</t>
  </si>
  <si>
    <t>101R01G0100250</t>
  </si>
  <si>
    <t>101R01G0100255</t>
  </si>
  <si>
    <t>101R01G0100260</t>
  </si>
  <si>
    <t>101R01G0100265</t>
  </si>
  <si>
    <t>101R01G0100270</t>
  </si>
  <si>
    <t>101R01G0100275</t>
  </si>
  <si>
    <t>101R01G0100280</t>
  </si>
  <si>
    <t>101R01G0100285</t>
  </si>
  <si>
    <t>101R01G0100290</t>
  </si>
  <si>
    <t>101R01G0100295</t>
  </si>
  <si>
    <t>101R01G0100300</t>
  </si>
  <si>
    <t>101R01G0100305</t>
  </si>
  <si>
    <t>101R01G0100310</t>
  </si>
  <si>
    <t>101R02G0D54220</t>
  </si>
  <si>
    <t>101R02G0D54225</t>
  </si>
  <si>
    <t>101R02G0D54230</t>
  </si>
  <si>
    <t>101R02G0D54235</t>
  </si>
  <si>
    <t>101R02G0D54240</t>
  </si>
  <si>
    <t>101R02G0D54245</t>
  </si>
  <si>
    <t>101R02G0D54250</t>
  </si>
  <si>
    <t>101R02G0D54255</t>
  </si>
  <si>
    <t>101R02G0D54260</t>
  </si>
  <si>
    <t>101R02G0D54265</t>
  </si>
  <si>
    <t>101R02G0D54270</t>
  </si>
  <si>
    <t>101R02G0D54275</t>
  </si>
  <si>
    <t>101R02G0D54280</t>
  </si>
  <si>
    <t>101R02G0D54285</t>
  </si>
  <si>
    <t>101R02G0D54290</t>
  </si>
  <si>
    <t>101R02G0D54295</t>
  </si>
  <si>
    <t>101R02G0D54300</t>
  </si>
  <si>
    <t>101R02G0D54305</t>
  </si>
  <si>
    <t>101R02G0D54310</t>
  </si>
  <si>
    <t>101R03G0350240</t>
  </si>
  <si>
    <t>101R03G0350245</t>
  </si>
  <si>
    <t>101R03G0350250</t>
  </si>
  <si>
    <t>101R03G0350255</t>
  </si>
  <si>
    <t>101R03G0350260</t>
  </si>
  <si>
    <t>101R03G0350265</t>
  </si>
  <si>
    <t>101R03G0350270</t>
  </si>
  <si>
    <t>101R03G0350275</t>
  </si>
  <si>
    <t>101R03G0350280</t>
  </si>
  <si>
    <t>101R03G0350285</t>
  </si>
  <si>
    <t>101R03G0350290</t>
  </si>
  <si>
    <t>101R03G0350295</t>
  </si>
  <si>
    <t>101R03G0350300</t>
  </si>
  <si>
    <t>101R03G0350305</t>
  </si>
  <si>
    <t>101R03G0350310</t>
  </si>
  <si>
    <t>101R05G0062240</t>
  </si>
  <si>
    <t>101R05G0062245</t>
  </si>
  <si>
    <t>101R05G0062250</t>
  </si>
  <si>
    <t>101R05G0062255</t>
  </si>
  <si>
    <t>101R05G0062260</t>
  </si>
  <si>
    <t>101R05G0062265</t>
  </si>
  <si>
    <t>101R05G0062270</t>
  </si>
  <si>
    <t>101R05G0062275</t>
  </si>
  <si>
    <t>101R05G0062280</t>
  </si>
  <si>
    <t>101R05G0062285</t>
  </si>
  <si>
    <t>101R05G0062290</t>
  </si>
  <si>
    <t>101R05G0062295</t>
  </si>
  <si>
    <t>101R05G0062300</t>
  </si>
  <si>
    <t>101R05G0062305</t>
  </si>
  <si>
    <t>101R05G0062310</t>
  </si>
  <si>
    <t>201R01G0200220</t>
  </si>
  <si>
    <t>201R01G0200225</t>
  </si>
  <si>
    <t>201R01G0200230</t>
  </si>
  <si>
    <t>201R01G0200235</t>
  </si>
  <si>
    <t>201R01G0200240</t>
  </si>
  <si>
    <t>201R01G0200245</t>
  </si>
  <si>
    <t>201R01G0200250</t>
  </si>
  <si>
    <t>201R01G0200255</t>
  </si>
  <si>
    <t>201R01G0200260</t>
  </si>
  <si>
    <t>201R01G0200265</t>
  </si>
  <si>
    <t>201R01G0200270</t>
  </si>
  <si>
    <t>201R01G0200275</t>
  </si>
  <si>
    <t>201R02G02P7220</t>
  </si>
  <si>
    <t>201R02G02P7225</t>
  </si>
  <si>
    <t>201R02G02P7230</t>
  </si>
  <si>
    <t>201R02G02P7235</t>
  </si>
  <si>
    <t>201R02G02P7240</t>
  </si>
  <si>
    <t>201R02G02P7245</t>
  </si>
  <si>
    <t>201R02G02P7250</t>
  </si>
  <si>
    <t>201R02G02P7255</t>
  </si>
  <si>
    <t>201R02G02P7260</t>
  </si>
  <si>
    <t>201R02G02P7265</t>
  </si>
  <si>
    <t>201R02G02P7270</t>
  </si>
  <si>
    <t>201R02G02P7275</t>
  </si>
  <si>
    <t>10185301328220</t>
  </si>
  <si>
    <t>10185301328225</t>
  </si>
  <si>
    <t>10185301328230</t>
  </si>
  <si>
    <t>10185301328235</t>
  </si>
  <si>
    <t>10185301328240</t>
  </si>
  <si>
    <t>10185301328245</t>
  </si>
  <si>
    <t>10185301328250</t>
  </si>
  <si>
    <t>10185301328255</t>
  </si>
  <si>
    <t>10185301328260</t>
  </si>
  <si>
    <t>10185301328265</t>
  </si>
  <si>
    <t>10185301328270</t>
  </si>
  <si>
    <t>10185301328275</t>
  </si>
  <si>
    <t>10185301328280</t>
  </si>
  <si>
    <t>10185301328285</t>
  </si>
  <si>
    <t>10185301328290</t>
  </si>
  <si>
    <t>10185301328295</t>
  </si>
  <si>
    <t>10185301328300</t>
  </si>
  <si>
    <t>10185301328305</t>
  </si>
  <si>
    <t>ORANGE/BLACK</t>
    <phoneticPr fontId="3"/>
  </si>
  <si>
    <t>10185401100240</t>
  </si>
  <si>
    <t>10185401100245</t>
  </si>
  <si>
    <t>10185401100250</t>
  </si>
  <si>
    <t>10185401100255</t>
  </si>
  <si>
    <t>10185401100260</t>
  </si>
  <si>
    <t>10185401100265</t>
  </si>
  <si>
    <t>10185401100270</t>
  </si>
  <si>
    <t>10185401100275</t>
  </si>
  <si>
    <t>10185401100280</t>
  </si>
  <si>
    <t>10185401100285</t>
  </si>
  <si>
    <t>10185401100290</t>
  </si>
  <si>
    <t>10185401100295</t>
  </si>
  <si>
    <t>10185401100300</t>
  </si>
  <si>
    <t>10185401100305</t>
  </si>
  <si>
    <t>10185501383240</t>
  </si>
  <si>
    <t>10185501383245</t>
  </si>
  <si>
    <t>10185501383250</t>
  </si>
  <si>
    <t>10185501383255</t>
  </si>
  <si>
    <t>10185501383260</t>
  </si>
  <si>
    <t>10185501383265</t>
  </si>
  <si>
    <t>10185501383270</t>
  </si>
  <si>
    <t>10185501383275</t>
  </si>
  <si>
    <t>10185501383280</t>
  </si>
  <si>
    <t>10185501383285</t>
  </si>
  <si>
    <t>10185501383290</t>
  </si>
  <si>
    <t>10185501383295</t>
  </si>
  <si>
    <t>10185501383300</t>
  </si>
  <si>
    <t>10185501383305</t>
  </si>
  <si>
    <t>20153201394220</t>
  </si>
  <si>
    <t>20153201394225</t>
  </si>
  <si>
    <t>20153201394230</t>
  </si>
  <si>
    <t>20153201394235</t>
  </si>
  <si>
    <t>20153201394240</t>
  </si>
  <si>
    <t>20153201394245</t>
  </si>
  <si>
    <t>20153201394250</t>
  </si>
  <si>
    <t>20153201394255</t>
  </si>
  <si>
    <t>20153201394260</t>
  </si>
  <si>
    <t>20153201394265</t>
  </si>
  <si>
    <t>20153201394270</t>
  </si>
  <si>
    <t>20153201394275</t>
  </si>
  <si>
    <t>LICHEN BLUE</t>
    <phoneticPr fontId="3"/>
  </si>
  <si>
    <t>20153301200220</t>
  </si>
  <si>
    <t>20153301200225</t>
  </si>
  <si>
    <t>20153301200230</t>
  </si>
  <si>
    <t>20153301200235</t>
  </si>
  <si>
    <t>20153301200240</t>
  </si>
  <si>
    <t>20153301200245</t>
  </si>
  <si>
    <t>20153301200250</t>
  </si>
  <si>
    <t>20153301200255</t>
  </si>
  <si>
    <t>20153301200260</t>
  </si>
  <si>
    <t>20153301200265</t>
  </si>
  <si>
    <t>20153301200270</t>
  </si>
  <si>
    <t>20153301200275</t>
  </si>
  <si>
    <t>COOL GREY</t>
    <phoneticPr fontId="3"/>
  </si>
  <si>
    <t>42236300100</t>
  </si>
  <si>
    <t>42238300058</t>
  </si>
  <si>
    <t>42238100847</t>
  </si>
  <si>
    <t>42238000847</t>
  </si>
  <si>
    <t>42239001100</t>
  </si>
  <si>
    <t>42239400305</t>
  </si>
  <si>
    <t>42238901305</t>
  </si>
  <si>
    <t>42238501328</t>
  </si>
  <si>
    <t>42236400100</t>
  </si>
  <si>
    <t>42239100100</t>
  </si>
  <si>
    <t>42238600100</t>
  </si>
  <si>
    <t>42238700100</t>
  </si>
  <si>
    <t>42239300100</t>
  </si>
  <si>
    <t>BOOT BAG PROMO</t>
  </si>
  <si>
    <t>BOOT BAG W2W</t>
  </si>
  <si>
    <t>BOOT BAG</t>
  </si>
  <si>
    <t>PREMIUM BOOT BAG</t>
  </si>
  <si>
    <t>COMPUTER BACKPACK 20</t>
  </si>
  <si>
    <t>FIREBIRD RACING 80</t>
  </si>
  <si>
    <t>FIREBIRD COACH 45</t>
  </si>
  <si>
    <t>FIREBIRD XL DUFFLE ROLLER</t>
  </si>
  <si>
    <t xml:space="preserve">SKI BAG PROMO </t>
  </si>
  <si>
    <t>SKI BAG</t>
  </si>
  <si>
    <t>FIREBIRD GS SKI BAG 3 PAIRS</t>
  </si>
  <si>
    <t>FIREBIRD DH SKI BAG 3 PAIRS</t>
  </si>
  <si>
    <t>ROLLER SKI BAG</t>
  </si>
  <si>
    <t>ORANGE</t>
    <phoneticPr fontId="3"/>
  </si>
  <si>
    <t>BLACK/ORANGE</t>
    <phoneticPr fontId="3"/>
  </si>
  <si>
    <t>8C1003AH001</t>
  </si>
  <si>
    <t>8A225000001177</t>
  </si>
  <si>
    <t>8A225000001185</t>
  </si>
  <si>
    <t>8A225000001192</t>
  </si>
  <si>
    <t>8A225100001165</t>
  </si>
  <si>
    <t>8A225100001171</t>
  </si>
  <si>
    <t>8A225100001177</t>
  </si>
  <si>
    <t>8A225100001183</t>
  </si>
  <si>
    <t>8A225100001189</t>
  </si>
  <si>
    <t>DARK BLUE/RED</t>
    <phoneticPr fontId="3"/>
  </si>
  <si>
    <t>8C005000001</t>
  </si>
  <si>
    <t>8A225300001165</t>
  </si>
  <si>
    <t>8A225300001171</t>
  </si>
  <si>
    <t>8A225300001177</t>
  </si>
  <si>
    <t>8A225300001183</t>
  </si>
  <si>
    <t>8A225300001189</t>
  </si>
  <si>
    <t>TPX 12 DEMO</t>
  </si>
  <si>
    <t>8A225200001165</t>
  </si>
  <si>
    <t>8A225200001171</t>
  </si>
  <si>
    <t>8A225200001177</t>
  </si>
  <si>
    <t>8A225200001183</t>
  </si>
  <si>
    <t>8A225200001189</t>
  </si>
  <si>
    <t>RED</t>
    <phoneticPr fontId="3"/>
  </si>
  <si>
    <t xml:space="preserve">MARKER GRIFFON 13TCX DEMO </t>
  </si>
  <si>
    <t>8A225400001166</t>
  </si>
  <si>
    <t>8A225400001173</t>
  </si>
  <si>
    <t>8A225400001180</t>
  </si>
  <si>
    <t>8A225400001187</t>
  </si>
  <si>
    <t>BLUE/ORANGE</t>
    <phoneticPr fontId="3"/>
  </si>
  <si>
    <t>8C105700001</t>
  </si>
  <si>
    <t>8C105600001</t>
  </si>
  <si>
    <t>BLUE</t>
    <phoneticPr fontId="3"/>
  </si>
  <si>
    <t>8C105400001</t>
  </si>
  <si>
    <t>8A006000001159</t>
  </si>
  <si>
    <t>8A006000001169</t>
  </si>
  <si>
    <t>8A006000001179</t>
  </si>
  <si>
    <t>8A006000001189</t>
  </si>
  <si>
    <t>8A226100001164</t>
  </si>
  <si>
    <t>8A226100001172</t>
  </si>
  <si>
    <t>8A226100001180</t>
  </si>
  <si>
    <t>8A226100001188</t>
  </si>
  <si>
    <t>8A226100001192</t>
  </si>
  <si>
    <t>8A226200001164</t>
  </si>
  <si>
    <t>8A226200001172</t>
  </si>
  <si>
    <t>8A226200001180</t>
  </si>
  <si>
    <t>8A226200001188</t>
  </si>
  <si>
    <t>8A226300001164</t>
  </si>
  <si>
    <t>8A226300001172</t>
  </si>
  <si>
    <t>8A226300001180</t>
  </si>
  <si>
    <t>8A226300001188</t>
  </si>
  <si>
    <t>GREEN</t>
    <phoneticPr fontId="3"/>
  </si>
  <si>
    <t>8A226500001164</t>
  </si>
  <si>
    <t>8A226500001172</t>
  </si>
  <si>
    <t>8A226500001180</t>
  </si>
  <si>
    <t>8A226500001188</t>
  </si>
  <si>
    <t>8A226500001192</t>
  </si>
  <si>
    <t>HUSTLE 11 (FLAT)</t>
    <phoneticPr fontId="3"/>
  </si>
  <si>
    <t>BLACK/PINK</t>
    <phoneticPr fontId="3"/>
  </si>
  <si>
    <t>8C216500001</t>
  </si>
  <si>
    <t>KINGPIN 13 125mm</t>
  </si>
  <si>
    <t>8A226600001156</t>
  </si>
  <si>
    <t>8A226600001164</t>
  </si>
  <si>
    <t>8A226600001172</t>
  </si>
  <si>
    <t>8A226600001180</t>
  </si>
  <si>
    <t>8A226600001188</t>
  </si>
  <si>
    <t>HUSTLE 10 (FLAT)</t>
    <phoneticPr fontId="3"/>
  </si>
  <si>
    <t>8C216400001</t>
  </si>
  <si>
    <t>KINGPIN 13 100mm</t>
  </si>
  <si>
    <t>8A226700001157</t>
  </si>
  <si>
    <t>8A226700001164</t>
  </si>
  <si>
    <t>8A226700001172</t>
  </si>
  <si>
    <t>8A226700001180</t>
  </si>
  <si>
    <t>8A226700001188</t>
  </si>
  <si>
    <t>HUSTLE 9 (FLAT)</t>
    <phoneticPr fontId="3"/>
  </si>
  <si>
    <t>8A228400001150</t>
  </si>
  <si>
    <t>8A228400001157</t>
  </si>
  <si>
    <t>8A228400001164</t>
  </si>
  <si>
    <t>8A228400001171</t>
  </si>
  <si>
    <t>8A228400001178</t>
  </si>
  <si>
    <t>ZERO G LT 080 (FLAT)</t>
    <phoneticPr fontId="3"/>
  </si>
  <si>
    <t>8C215100001</t>
  </si>
  <si>
    <t>8A226900001150</t>
  </si>
  <si>
    <t>8A226900001157</t>
  </si>
  <si>
    <t>8A226900001164</t>
  </si>
  <si>
    <t>8A226900001171</t>
  </si>
  <si>
    <t>8A226900001178</t>
  </si>
  <si>
    <t>ZERO G LT 080 W (FLAT)</t>
    <phoneticPr fontId="3"/>
  </si>
  <si>
    <t>BLACK/LICHEN</t>
    <phoneticPr fontId="3"/>
  </si>
  <si>
    <t>8C215300001</t>
  </si>
  <si>
    <t>8A226800001164</t>
  </si>
  <si>
    <t>8A226800001172</t>
  </si>
  <si>
    <t>8A226800001180</t>
  </si>
  <si>
    <t>8A226800001188</t>
  </si>
  <si>
    <t>8A228000001157</t>
  </si>
  <si>
    <t>8A228000001164</t>
  </si>
  <si>
    <t>8A228000001171</t>
  </si>
  <si>
    <t>8A228000001178</t>
  </si>
  <si>
    <t>8A228000001185</t>
  </si>
  <si>
    <t>8A228100001157</t>
  </si>
  <si>
    <t>8A228100001164</t>
  </si>
  <si>
    <t>8A228100001171</t>
  </si>
  <si>
    <t>8A228100001178</t>
  </si>
  <si>
    <t>8A228100001185</t>
  </si>
  <si>
    <t>ZERO G 095 W (FLAT)</t>
    <phoneticPr fontId="3"/>
  </si>
  <si>
    <t>8A228200001150</t>
  </si>
  <si>
    <t>8A228200001157</t>
  </si>
  <si>
    <t>8A228200001164</t>
  </si>
  <si>
    <t>8A228200001171</t>
  </si>
  <si>
    <t>8A228200001178</t>
  </si>
  <si>
    <t>DARK AVIO/YELLOW</t>
    <phoneticPr fontId="3"/>
  </si>
  <si>
    <t>8A228300001150</t>
  </si>
  <si>
    <t>8A228300001157</t>
  </si>
  <si>
    <t>8A228300001164</t>
  </si>
  <si>
    <t>8A228300001171</t>
  </si>
  <si>
    <t>8A228300001178</t>
  </si>
  <si>
    <t>COOL GREY/TEAL</t>
    <phoneticPr fontId="3"/>
  </si>
  <si>
    <t>8C215500001</t>
  </si>
  <si>
    <t>8A108800001161</t>
    <phoneticPr fontId="3"/>
  </si>
  <si>
    <t>8A105200002157</t>
  </si>
  <si>
    <t>8A105200002164</t>
  </si>
  <si>
    <t>8A105200002171</t>
  </si>
  <si>
    <t>8A105200002178</t>
  </si>
  <si>
    <t>8A105200002185</t>
  </si>
  <si>
    <t>ZERO G 094 APPROACH (FLAT)</t>
    <phoneticPr fontId="3"/>
  </si>
  <si>
    <t>GREY/GREEN</t>
    <phoneticPr fontId="3"/>
  </si>
  <si>
    <t>8A105300001150</t>
  </si>
  <si>
    <t>8A105300001157</t>
  </si>
  <si>
    <t>8A105300001164</t>
  </si>
  <si>
    <t>8A105300001171</t>
  </si>
  <si>
    <t>8A105300001178</t>
  </si>
  <si>
    <t>8A105300001185</t>
  </si>
  <si>
    <t>ZERO G 084 APPROACH (FLAT)</t>
    <phoneticPr fontId="3"/>
  </si>
  <si>
    <t>GREY/YELLOW</t>
    <phoneticPr fontId="3"/>
  </si>
  <si>
    <t>8C004600001</t>
  </si>
  <si>
    <t>JESTER 16 ID 110mm</t>
  </si>
  <si>
    <t>8C004200001</t>
  </si>
  <si>
    <t>BARON 13 L 110mm</t>
  </si>
  <si>
    <t>8C004400001</t>
  </si>
  <si>
    <t>BARON 13 S 110mm</t>
  </si>
  <si>
    <t>8C004900001</t>
  </si>
  <si>
    <t>GRIFFON 13 ID 90mm</t>
  </si>
  <si>
    <t>GRIFFON 13 ID 110mm</t>
  </si>
  <si>
    <t>SQUIRE 11 90mm</t>
  </si>
  <si>
    <t>SQUIRE 11 110mm</t>
  </si>
  <si>
    <t>SQUIRE 10 100mm+SCREW KIT</t>
  </si>
  <si>
    <t>8C004000001</t>
  </si>
  <si>
    <t>DUKE PT 16 125mm</t>
  </si>
  <si>
    <t>8C004500001</t>
  </si>
  <si>
    <t>DUKE PT 16 100mm</t>
  </si>
  <si>
    <t>8C004100001</t>
  </si>
  <si>
    <t>DUKE PT 12 125mm</t>
  </si>
  <si>
    <t>8C004300001</t>
  </si>
  <si>
    <t>DUKE PT 12 100mm</t>
  </si>
  <si>
    <t>8C216100001</t>
  </si>
  <si>
    <t>KINGPIN 10 100mm</t>
  </si>
  <si>
    <t>8C216600001</t>
  </si>
  <si>
    <t>KINGPIN M-WEKRS 12 75-100mm</t>
  </si>
  <si>
    <t>8C216700001</t>
  </si>
  <si>
    <t>KINGPIN M-WERKS 12 100-125mm</t>
  </si>
  <si>
    <t>MARKER ALPINIST 12 90mm</t>
  </si>
  <si>
    <t>MARKER APLINIST 10 90mm</t>
  </si>
  <si>
    <t>MARKER ALPINIST 8 90mm</t>
  </si>
  <si>
    <t>SKIN BACKCOUNTRY 11-KOHLA</t>
  </si>
  <si>
    <t>8B101000001</t>
  </si>
  <si>
    <t>SKIN ZERO G 84 APPROACH 150-157</t>
  </si>
  <si>
    <t>8B101100001</t>
  </si>
  <si>
    <t>SKIN ZERO G 84 APPROACH 164-172</t>
  </si>
  <si>
    <t>8B101200001</t>
  </si>
  <si>
    <t>SKIN ZERO G 84 APPROACH 178-185</t>
  </si>
  <si>
    <t>8B101300001</t>
  </si>
  <si>
    <t>SKIN ZERO G 94 APPROACH 157-172</t>
  </si>
  <si>
    <t>8B101400001</t>
  </si>
  <si>
    <t>SKIN ZERO G 94 APPROACH 178-185</t>
  </si>
  <si>
    <t>8B210200001</t>
  </si>
  <si>
    <t>SKIN ZERO G 80 S (150-164)</t>
  </si>
  <si>
    <t>8B210100001</t>
  </si>
  <si>
    <t>SKIN ZERO G 80 L (171-178)</t>
  </si>
  <si>
    <t>8B901200001</t>
  </si>
  <si>
    <t>SKIN ZERO G 85 S (150-164)</t>
  </si>
  <si>
    <t>8B901000001</t>
  </si>
  <si>
    <t>SKIN ZERO G 85 L (171-178)</t>
  </si>
  <si>
    <t>8B101600001</t>
  </si>
  <si>
    <t>SKIN ZERO G 95 S(157-171)</t>
  </si>
  <si>
    <t>8B901400001</t>
  </si>
  <si>
    <t>SKIN ZERO G 95 L (178-185)</t>
  </si>
  <si>
    <t>8B001800001</t>
  </si>
  <si>
    <t>SKIN ZERO G 105 S (164-172)</t>
  </si>
  <si>
    <t>8B002000001</t>
  </si>
  <si>
    <t>SKIN ZERO G 105 L (180-188)</t>
  </si>
  <si>
    <t>8B002200001</t>
  </si>
  <si>
    <t>SKIN UP TILL 125mm</t>
  </si>
  <si>
    <t>SKIN ZERO G 85-KOHLA</t>
  </si>
  <si>
    <t>SKIN ZERO G 95-KOHLA</t>
  </si>
  <si>
    <t>SKIN ZERO G 105-KOHLA</t>
  </si>
  <si>
    <t>8B211300001164</t>
  </si>
  <si>
    <t>8B211300001172</t>
  </si>
  <si>
    <t>8B211300001180</t>
  </si>
  <si>
    <t>8B211300001188</t>
  </si>
  <si>
    <t>8B211300001192</t>
  </si>
  <si>
    <t>8B211400001156</t>
  </si>
  <si>
    <t>8B211400001164</t>
  </si>
  <si>
    <t>8B211400001172</t>
  </si>
  <si>
    <t>8B211400001180</t>
  </si>
  <si>
    <t>8B211400001188</t>
  </si>
  <si>
    <t>SKIN BACKCOUNTRY 10-KOHLA</t>
    <phoneticPr fontId="3"/>
  </si>
  <si>
    <t>8B211500001157</t>
  </si>
  <si>
    <t>8B211500001164</t>
  </si>
  <si>
    <t>8B211500001172</t>
  </si>
  <si>
    <t>8B211500001180</t>
  </si>
  <si>
    <t>8B211500001188</t>
  </si>
  <si>
    <t>SKIN BACKCOUNTRY 9-KOHLA</t>
    <phoneticPr fontId="3"/>
  </si>
  <si>
    <t>8B211200001150</t>
  </si>
  <si>
    <t>8B211200001157</t>
  </si>
  <si>
    <t>8B211200001164</t>
  </si>
  <si>
    <t>8B211200001171</t>
  </si>
  <si>
    <t>8B211200001178</t>
  </si>
  <si>
    <t>8B211100001157</t>
  </si>
  <si>
    <t>8B211100001164</t>
  </si>
  <si>
    <t>8B211100001171</t>
  </si>
  <si>
    <t>8B211100001178</t>
  </si>
  <si>
    <t>8B211100001185</t>
  </si>
  <si>
    <t>8B211000001164</t>
  </si>
  <si>
    <t>8B211000001172</t>
  </si>
  <si>
    <t>8B211000001180</t>
  </si>
  <si>
    <t>8B211000001188</t>
  </si>
  <si>
    <t>22/23 TECNICA BOOTS Order Sheet</t>
    <phoneticPr fontId="3"/>
  </si>
  <si>
    <t>---</t>
    <phoneticPr fontId="3"/>
  </si>
  <si>
    <t>22/23 NORDICA BOOTS Order Sheet</t>
    <phoneticPr fontId="3"/>
  </si>
  <si>
    <t>22/23 BLIZZARD SKI Order Sheet</t>
    <phoneticPr fontId="3"/>
  </si>
  <si>
    <t>22/23 BLIZZARD &amp; TECNICA BAGS Order Sheet</t>
    <phoneticPr fontId="3"/>
  </si>
  <si>
    <t>GREY-BLACK-RED</t>
    <phoneticPr fontId="3"/>
  </si>
  <si>
    <t>ALL MOUNTAIN/MOUNTAIN ACIVE/STRIDER</t>
    <phoneticPr fontId="3"/>
  </si>
  <si>
    <t>050P1002100225</t>
  </si>
  <si>
    <t>050P1002100230</t>
  </si>
  <si>
    <t>050P1002100235</t>
  </si>
  <si>
    <t>050P1002100240</t>
  </si>
  <si>
    <t>050P1002100245</t>
  </si>
  <si>
    <t>050P1002100250</t>
  </si>
  <si>
    <t>050P1002100255</t>
  </si>
  <si>
    <t>050P1002100260</t>
    <phoneticPr fontId="3"/>
  </si>
  <si>
    <t>050P1002100265</t>
  </si>
  <si>
    <t>050P1002100270</t>
  </si>
  <si>
    <t>050P1002100275</t>
  </si>
  <si>
    <t>050P1002100280</t>
  </si>
  <si>
    <t>050P1002100285</t>
  </si>
  <si>
    <t>050P1002100290</t>
  </si>
  <si>
    <t>050P1002100295</t>
  </si>
  <si>
    <t>050P1002100300</t>
  </si>
  <si>
    <t>050P1002100305</t>
  </si>
  <si>
    <t>050P1002100310</t>
  </si>
  <si>
    <t>050P14025P8225</t>
  </si>
  <si>
    <t>050P14025P8230</t>
  </si>
  <si>
    <t>050P14025P8235</t>
  </si>
  <si>
    <t>050P14025P8240</t>
  </si>
  <si>
    <t>050P14025P8245</t>
  </si>
  <si>
    <t>050P14025P8250</t>
  </si>
  <si>
    <t>050P14025P8255</t>
  </si>
  <si>
    <t>050P14025P8260</t>
  </si>
  <si>
    <t>050P14025P8265</t>
    <phoneticPr fontId="3"/>
  </si>
  <si>
    <t>050P14025P8270</t>
  </si>
  <si>
    <t>050P14025P8275</t>
  </si>
  <si>
    <t>050P14025P8280</t>
  </si>
  <si>
    <t>050P14025P8285</t>
  </si>
  <si>
    <t>050P14025P8290</t>
  </si>
  <si>
    <t>050P14025P8295</t>
  </si>
  <si>
    <t>050P14025P8300</t>
  </si>
  <si>
    <t>050P14025P8305</t>
  </si>
  <si>
    <t>050P14025P8310</t>
  </si>
  <si>
    <t>050P16028U3225</t>
  </si>
  <si>
    <t>050P16028U3230</t>
  </si>
  <si>
    <t>050P16028U3235</t>
  </si>
  <si>
    <t>050P16028U3240</t>
  </si>
  <si>
    <t>050P16028U3245</t>
  </si>
  <si>
    <t>050P16028U3250</t>
  </si>
  <si>
    <t>050P16028U3255</t>
  </si>
  <si>
    <t>050P16028U3260</t>
  </si>
  <si>
    <t>050P16028U3265</t>
    <phoneticPr fontId="3"/>
  </si>
  <si>
    <t>050P16028U3270</t>
  </si>
  <si>
    <t>050P16028U3275</t>
  </si>
  <si>
    <t>050P16028U3280</t>
  </si>
  <si>
    <t>050P16028U3285</t>
  </si>
  <si>
    <t>050P16028U3290</t>
  </si>
  <si>
    <t>050P16028U3295</t>
  </si>
  <si>
    <t>050P16028U3300</t>
  </si>
  <si>
    <t>050P16028U3305</t>
  </si>
  <si>
    <t>050P16028U3310</t>
  </si>
  <si>
    <t>ALL MOUNTAIN/MOUNTAIN ACIVE/STRIDER WS</t>
    <phoneticPr fontId="3"/>
  </si>
  <si>
    <t>050P17024A3225</t>
  </si>
  <si>
    <t>050P17024A3230</t>
  </si>
  <si>
    <t>050P17024A3235</t>
  </si>
  <si>
    <t>050P17024A3240</t>
  </si>
  <si>
    <t>050P17024A3245</t>
  </si>
  <si>
    <t>050P17024A3250</t>
  </si>
  <si>
    <t>050P17024A3255</t>
    <phoneticPr fontId="3"/>
  </si>
  <si>
    <t>050P17024A3260</t>
  </si>
  <si>
    <t>050P17024A3265</t>
  </si>
  <si>
    <t>050P17024A3270</t>
  </si>
  <si>
    <t>050P17024A3275</t>
  </si>
  <si>
    <t>050P20024C3225</t>
  </si>
  <si>
    <t>050P20024C3230</t>
  </si>
  <si>
    <t>050P20024C3235</t>
  </si>
  <si>
    <t>050P20024C3240</t>
  </si>
  <si>
    <t>050P20024C3245</t>
  </si>
  <si>
    <t>050P20024C3250</t>
    <phoneticPr fontId="3"/>
  </si>
  <si>
    <t>050P20024C3255</t>
  </si>
  <si>
    <t>050P20024C3260</t>
  </si>
  <si>
    <t>050P20024C3265</t>
  </si>
  <si>
    <t>050P20024C3270</t>
  </si>
  <si>
    <t>050P20024C3275</t>
  </si>
  <si>
    <r>
      <rPr>
        <sz val="11"/>
        <color theme="1"/>
        <rFont val="ＭＳ Ｐゴシック"/>
        <family val="2"/>
        <charset val="128"/>
      </rPr>
      <t>上代</t>
    </r>
    <rPh sb="0" eb="2">
      <t>ジョウダイ</t>
    </rPh>
    <phoneticPr fontId="2"/>
  </si>
  <si>
    <t>0N304103741</t>
  </si>
  <si>
    <t>RACE XL GEAR PACK DOBERMANN</t>
  </si>
  <si>
    <t>0N304203741</t>
  </si>
  <si>
    <t>RACE XL JR GEAR PACK DOBERMANN</t>
  </si>
  <si>
    <t>0N305200741</t>
  </si>
  <si>
    <t>0N303701741</t>
  </si>
  <si>
    <t>BOOT BAG LITE</t>
  </si>
  <si>
    <t>0N305300741</t>
  </si>
  <si>
    <t>TREND BACKPACK</t>
  </si>
  <si>
    <t>0N304301741</t>
  </si>
  <si>
    <t>RACE XL DUFFLE ROLLER DOBERMANN</t>
  </si>
  <si>
    <t>0N304602100</t>
  </si>
  <si>
    <t>0N301502741</t>
  </si>
  <si>
    <t>0N301402741</t>
  </si>
  <si>
    <t>0N304800001</t>
  </si>
  <si>
    <t>12MTRAVEL BAG</t>
  </si>
  <si>
    <t>0N303801741</t>
  </si>
  <si>
    <t>SKI BAG LITE</t>
  </si>
  <si>
    <t>0N301702741</t>
  </si>
  <si>
    <t>SINGLE SKI BAG</t>
  </si>
  <si>
    <t>0N303400741</t>
  </si>
  <si>
    <t>GS RACE SK IBAG 3 PAIR</t>
  </si>
  <si>
    <t>0N303500741</t>
  </si>
  <si>
    <t>DH RACE SKI BAG 3 PAIR</t>
  </si>
  <si>
    <t>0N301802741</t>
  </si>
  <si>
    <t>DOUBLE ROLLER SKI BAG</t>
  </si>
  <si>
    <t>0W300701001S</t>
    <phoneticPr fontId="3"/>
  </si>
  <si>
    <t>SOCKS DOBERMANN</t>
    <phoneticPr fontId="3"/>
  </si>
  <si>
    <t>0W300701001M</t>
  </si>
  <si>
    <t>0W300701001L</t>
  </si>
  <si>
    <t>0W300701001XL</t>
  </si>
  <si>
    <t>0W300900001S</t>
    <phoneticPr fontId="3"/>
  </si>
  <si>
    <t>SOCKS SPEEDMACHINE 3.0</t>
  </si>
  <si>
    <t>0W300900001M</t>
  </si>
  <si>
    <t>0W300900001L</t>
    <phoneticPr fontId="3"/>
  </si>
  <si>
    <t>0W300900001XL</t>
  </si>
  <si>
    <t>0W301000741S</t>
  </si>
  <si>
    <t>SOCKS HIGH PERFORMANCE MAN</t>
  </si>
  <si>
    <t>0W301000741M</t>
  </si>
  <si>
    <t>0W301000741L</t>
    <phoneticPr fontId="3"/>
  </si>
  <si>
    <t>0W301000741XL</t>
  </si>
  <si>
    <t>0W301000821S</t>
  </si>
  <si>
    <t>0W301000821M</t>
    <phoneticPr fontId="3"/>
  </si>
  <si>
    <t>0W301000821L</t>
  </si>
  <si>
    <t>0W301000821XL</t>
  </si>
  <si>
    <t>0W300300001S</t>
    <phoneticPr fontId="3"/>
  </si>
  <si>
    <t>SOCKS HIGH PERFORMANCE WOMAN</t>
  </si>
  <si>
    <t>0W300300001M</t>
  </si>
  <si>
    <t>0W3003009M3S</t>
  </si>
  <si>
    <t>0W3003009M3M</t>
  </si>
  <si>
    <t>0W300800741S</t>
  </si>
  <si>
    <t>SOCKS HF</t>
  </si>
  <si>
    <t>0W300800741M</t>
    <phoneticPr fontId="3"/>
  </si>
  <si>
    <t>0W300800741L</t>
  </si>
  <si>
    <t>0W300800741XL</t>
  </si>
  <si>
    <t>0W300800774S</t>
  </si>
  <si>
    <t>0W300800774M</t>
  </si>
  <si>
    <t>0W300800774L</t>
  </si>
  <si>
    <t>0W300800774XL</t>
  </si>
  <si>
    <t>0W301100T81S</t>
  </si>
  <si>
    <t>SOCKS UNI 2-PACK</t>
  </si>
  <si>
    <t>0W301100T81M</t>
    <phoneticPr fontId="3"/>
  </si>
  <si>
    <t>0W301100T81L</t>
  </si>
  <si>
    <t>0W301100T81XL</t>
  </si>
  <si>
    <t>0W301100N44S</t>
  </si>
  <si>
    <t>0W301100N44M</t>
  </si>
  <si>
    <t>0W301100N44L</t>
  </si>
  <si>
    <t>0W301100N44XL</t>
  </si>
  <si>
    <t>0W301200N16XXS</t>
  </si>
  <si>
    <t>SOCKS TECH JUNIOR</t>
  </si>
  <si>
    <t>0W301200N16XS</t>
    <phoneticPr fontId="3"/>
  </si>
  <si>
    <t>0W301200N16S</t>
  </si>
  <si>
    <t>0W301200744XXS</t>
  </si>
  <si>
    <t>0W301200744XS</t>
  </si>
  <si>
    <t>0W301200744S</t>
  </si>
  <si>
    <t>0A230000001191</t>
    <phoneticPr fontId="3"/>
  </si>
  <si>
    <t>BROWN/GREY</t>
  </si>
  <si>
    <t>0A230200001169</t>
  </si>
  <si>
    <t>RED/GREY</t>
  </si>
  <si>
    <t>0A230200001177</t>
    <phoneticPr fontId="3"/>
  </si>
  <si>
    <t>0A230200001185</t>
  </si>
  <si>
    <t>0A230200001191</t>
  </si>
  <si>
    <t>0A230400001165</t>
  </si>
  <si>
    <t>0A230400001172</t>
  </si>
  <si>
    <t>0A230400001179</t>
    <phoneticPr fontId="3"/>
  </si>
  <si>
    <t>0A230400001186</t>
  </si>
  <si>
    <t>0A230400001191</t>
  </si>
  <si>
    <t>0C018800001</t>
  </si>
  <si>
    <t>0A230600001165</t>
  </si>
  <si>
    <t>0A230600001172</t>
    <phoneticPr fontId="3"/>
  </si>
  <si>
    <t>0A230600001179</t>
  </si>
  <si>
    <t>0A230600001186</t>
  </si>
  <si>
    <t>0A230600001191</t>
  </si>
  <si>
    <t>0A230800001165</t>
  </si>
  <si>
    <t>0A230800001172</t>
    <phoneticPr fontId="3"/>
  </si>
  <si>
    <t>0A230800001179</t>
  </si>
  <si>
    <t>0A230800001186</t>
  </si>
  <si>
    <t>0A230800001191</t>
  </si>
  <si>
    <t>0C018600001</t>
  </si>
  <si>
    <t>0A231000001165</t>
    <phoneticPr fontId="3"/>
  </si>
  <si>
    <t>SILVER/BLUE</t>
  </si>
  <si>
    <t>0A231000001172</t>
  </si>
  <si>
    <t>0A231000001179</t>
  </si>
  <si>
    <t>0A231000001186</t>
  </si>
  <si>
    <t>0C120200001</t>
  </si>
  <si>
    <t>SQUIRE 11 100mm</t>
  </si>
  <si>
    <t>0C120100001</t>
  </si>
  <si>
    <t>ALL MOUNTAIN/FREESKI/UNLEASHED</t>
    <phoneticPr fontId="3"/>
  </si>
  <si>
    <t>0A232400001174</t>
  </si>
  <si>
    <t>UNLEASHED 108 FLAT</t>
    <phoneticPr fontId="3"/>
  </si>
  <si>
    <t>GREY/GOLD</t>
  </si>
  <si>
    <t>0A232400001180</t>
  </si>
  <si>
    <t>0A232400001186</t>
    <phoneticPr fontId="3"/>
  </si>
  <si>
    <t>0A232400001191</t>
  </si>
  <si>
    <t>0A232600001168</t>
  </si>
  <si>
    <t>UNLEASHED 98 FLAT</t>
    <phoneticPr fontId="3"/>
  </si>
  <si>
    <t>BLUE/BLUE</t>
  </si>
  <si>
    <t>0A232600001174</t>
  </si>
  <si>
    <t>0A232600001180</t>
  </si>
  <si>
    <t>0A232600001186</t>
  </si>
  <si>
    <t>0A235100001144</t>
  </si>
  <si>
    <t>UNLEASHED 90 FLAT</t>
    <phoneticPr fontId="3"/>
  </si>
  <si>
    <t>0A235100001152</t>
  </si>
  <si>
    <t>0A235100001160</t>
  </si>
  <si>
    <t>0A235100001168</t>
    <phoneticPr fontId="3"/>
  </si>
  <si>
    <t>0A235100001174</t>
  </si>
  <si>
    <t>ALL MOUNTAIN/FREESKI/UNLEASHED W</t>
    <phoneticPr fontId="3"/>
  </si>
  <si>
    <t>0A232800001156</t>
  </si>
  <si>
    <t>UNLEASHED 98 W FLAT</t>
    <phoneticPr fontId="3"/>
  </si>
  <si>
    <t>BLUE/WHITE/GOLD</t>
  </si>
  <si>
    <t>0A232800001162</t>
  </si>
  <si>
    <t>0A232800001168</t>
    <phoneticPr fontId="3"/>
  </si>
  <si>
    <t>0A232800001174</t>
  </si>
  <si>
    <t>0A235200001144</t>
  </si>
  <si>
    <t>UNLEASHED 90 W FLAT</t>
    <phoneticPr fontId="3"/>
  </si>
  <si>
    <t>TEAL/WHITE/PINK</t>
  </si>
  <si>
    <t>0A235200001152</t>
    <phoneticPr fontId="3"/>
  </si>
  <si>
    <t>0A235200001160</t>
  </si>
  <si>
    <t>0A235200001168</t>
  </si>
  <si>
    <t>22/23 NORDICA SKI Order Sheet</t>
    <phoneticPr fontId="3"/>
  </si>
  <si>
    <t>0C018200001</t>
  </si>
  <si>
    <t>JESTER 16 ID 100mm</t>
  </si>
  <si>
    <t>0C018400001</t>
  </si>
  <si>
    <t>GRIFFON 13 ID 100mm</t>
  </si>
  <si>
    <t>0C019000001</t>
  </si>
  <si>
    <t>GRIFFON 13 ID 120mm</t>
  </si>
  <si>
    <t>0C120300001</t>
  </si>
  <si>
    <t>TBD</t>
  </si>
  <si>
    <t>0C210200001</t>
  </si>
  <si>
    <t>0C210300001</t>
  </si>
  <si>
    <t>KINGPIN 13 100-125mm</t>
  </si>
  <si>
    <t>0C210000001</t>
    <phoneticPr fontId="3"/>
  </si>
  <si>
    <t>KINGPIN 10 75-100mm</t>
    <phoneticPr fontId="3"/>
  </si>
  <si>
    <t>0C210100001</t>
  </si>
  <si>
    <t>KINGPIN 10 100-125mm</t>
    <phoneticPr fontId="3"/>
  </si>
  <si>
    <t>0C210500001</t>
    <phoneticPr fontId="3"/>
  </si>
  <si>
    <t>MARKER ALPINIST 12 90mm</t>
    <phoneticPr fontId="3"/>
  </si>
  <si>
    <t>0C210700001</t>
    <phoneticPr fontId="3"/>
  </si>
  <si>
    <t>MARKER ALPINIST 10 90mm</t>
    <phoneticPr fontId="3"/>
  </si>
  <si>
    <t>0C210900001</t>
    <phoneticPr fontId="3"/>
  </si>
  <si>
    <t>MARKER ALPINIST 8 90mm</t>
    <phoneticPr fontId="3"/>
  </si>
  <si>
    <t>22/23 NORDICA POLES Order Sheet</t>
    <phoneticPr fontId="3"/>
  </si>
  <si>
    <t>TUNDRA</t>
    <phoneticPr fontId="3"/>
  </si>
  <si>
    <t>ZERO G 085 W (FLAT)</t>
    <phoneticPr fontId="3"/>
  </si>
  <si>
    <r>
      <rPr>
        <b/>
        <sz val="18"/>
        <color theme="1"/>
        <rFont val="ＭＳ Ｐゴシック"/>
        <family val="3"/>
        <charset val="128"/>
      </rPr>
      <t>　　</t>
    </r>
    <r>
      <rPr>
        <b/>
        <sz val="18"/>
        <color theme="1"/>
        <rFont val="Arial"/>
        <family val="2"/>
      </rPr>
      <t>22/23 Tecnica Group Japan Promotion Order Sheet</t>
    </r>
    <r>
      <rPr>
        <b/>
        <sz val="18"/>
        <color theme="1"/>
        <rFont val="ＭＳ Ｐゴシック"/>
        <family val="3"/>
        <charset val="128"/>
      </rPr>
      <t>　</t>
    </r>
    <r>
      <rPr>
        <b/>
        <sz val="18"/>
        <color theme="1"/>
        <rFont val="Arial"/>
        <family val="2"/>
      </rPr>
      <t xml:space="preserve">               </t>
    </r>
    <phoneticPr fontId="3"/>
  </si>
  <si>
    <r>
      <rPr>
        <b/>
        <sz val="8"/>
        <color theme="1"/>
        <rFont val="ＭＳ Ｐゴシック"/>
        <family val="3"/>
        <charset val="128"/>
      </rPr>
      <t>顔写真を添付してください。</t>
    </r>
    <rPh sb="0" eb="1">
      <t>カオ</t>
    </rPh>
    <rPh sb="1" eb="3">
      <t>シャシン</t>
    </rPh>
    <rPh sb="4" eb="6">
      <t>テンプ</t>
    </rPh>
    <phoneticPr fontId="3"/>
  </si>
  <si>
    <r>
      <rPr>
        <b/>
        <sz val="10"/>
        <rFont val="Meiryo UI"/>
        <family val="3"/>
        <charset val="128"/>
      </rPr>
      <t>フリガナ</t>
    </r>
    <phoneticPr fontId="3"/>
  </si>
  <si>
    <r>
      <rPr>
        <sz val="11"/>
        <rFont val="Meiryo UI"/>
        <family val="3"/>
        <charset val="128"/>
      </rPr>
      <t>氏名</t>
    </r>
    <rPh sb="0" eb="2">
      <t>シメイ</t>
    </rPh>
    <phoneticPr fontId="3"/>
  </si>
  <si>
    <t>登録ブランドを選択して下さい</t>
    <rPh sb="0" eb="2">
      <t>トウロク</t>
    </rPh>
    <rPh sb="7" eb="9">
      <t>センタク</t>
    </rPh>
    <rPh sb="11" eb="12">
      <t>クダ</t>
    </rPh>
    <phoneticPr fontId="3"/>
  </si>
  <si>
    <r>
      <rPr>
        <b/>
        <sz val="9"/>
        <rFont val="Meiryo UI"/>
        <family val="3"/>
        <charset val="128"/>
      </rPr>
      <t>登録カテゴリー</t>
    </r>
    <phoneticPr fontId="3"/>
  </si>
  <si>
    <t>ランクを選択して下さい</t>
    <rPh sb="4" eb="6">
      <t>センタク</t>
    </rPh>
    <rPh sb="8" eb="9">
      <t>クダ</t>
    </rPh>
    <phoneticPr fontId="3"/>
  </si>
  <si>
    <t>FREE&amp;BACKCOUNTRY</t>
    <phoneticPr fontId="3"/>
  </si>
  <si>
    <t>NORDICA</t>
    <phoneticPr fontId="3"/>
  </si>
  <si>
    <t>BLIZZARD/TECNICA</t>
    <phoneticPr fontId="3"/>
  </si>
  <si>
    <t>所属チーム名</t>
    <rPh sb="0" eb="2">
      <t>ショゾク</t>
    </rPh>
    <rPh sb="5" eb="6">
      <t>メイ</t>
    </rPh>
    <phoneticPr fontId="3"/>
  </si>
  <si>
    <t>コーチ名</t>
    <rPh sb="3" eb="4">
      <t>メイ</t>
    </rPh>
    <phoneticPr fontId="3"/>
  </si>
  <si>
    <r>
      <rPr>
        <b/>
        <sz val="10"/>
        <rFont val="ＭＳ Ｐゴシック"/>
        <family val="3"/>
        <charset val="128"/>
      </rPr>
      <t>数量</t>
    </r>
    <rPh sb="0" eb="2">
      <t>スウリョウ</t>
    </rPh>
    <phoneticPr fontId="3"/>
  </si>
  <si>
    <t>アンバサダー</t>
    <phoneticPr fontId="3"/>
  </si>
  <si>
    <t>プロモーションリーダー</t>
    <phoneticPr fontId="3"/>
  </si>
  <si>
    <t>オピニオンリーダー</t>
    <phoneticPr fontId="3"/>
  </si>
  <si>
    <t>オピニオン</t>
    <phoneticPr fontId="3"/>
  </si>
  <si>
    <r>
      <rPr>
        <b/>
        <sz val="14"/>
        <color rgb="FF000000"/>
        <rFont val="ＭＳ Ｐゴシック"/>
        <family val="3"/>
        <charset val="128"/>
      </rPr>
      <t>購入店（商品は店舗に送られます）</t>
    </r>
    <rPh sb="0" eb="2">
      <t>コウニュウ</t>
    </rPh>
    <rPh sb="2" eb="3">
      <t>ミセ</t>
    </rPh>
    <rPh sb="4" eb="6">
      <t>ショウヒン</t>
    </rPh>
    <rPh sb="7" eb="9">
      <t>テンポ</t>
    </rPh>
    <rPh sb="10" eb="11">
      <t>オク</t>
    </rPh>
    <phoneticPr fontId="3"/>
  </si>
  <si>
    <t>R-Jr.C</t>
    <phoneticPr fontId="3"/>
  </si>
  <si>
    <r>
      <rPr>
        <b/>
        <sz val="10"/>
        <color rgb="FFFF0000"/>
        <rFont val="ＭＳ Ｐゴシック"/>
        <family val="3"/>
        <charset val="128"/>
      </rPr>
      <t>※記載がない場合は受付できませんのでご了承ください。</t>
    </r>
    <rPh sb="1" eb="3">
      <t>キサイ</t>
    </rPh>
    <rPh sb="6" eb="8">
      <t>バアイ</t>
    </rPh>
    <rPh sb="9" eb="11">
      <t>ウケツケ</t>
    </rPh>
    <rPh sb="19" eb="21">
      <t>リョウショウ</t>
    </rPh>
    <phoneticPr fontId="3"/>
  </si>
  <si>
    <t>R-Jr.D</t>
    <phoneticPr fontId="3"/>
  </si>
  <si>
    <r>
      <rPr>
        <sz val="9"/>
        <color rgb="FF000000"/>
        <rFont val="ＭＳ Ｐゴシック"/>
        <family val="3"/>
        <charset val="128"/>
      </rPr>
      <t>＊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ＭＳ Ｐゴシック"/>
        <family val="3"/>
        <charset val="128"/>
      </rPr>
      <t>必ずショップ名の記載をお願いします。（商品は店舗に送られます）記載がない場合は受付できませんのでご了承ください。</t>
    </r>
    <rPh sb="14" eb="15">
      <t>ネガ</t>
    </rPh>
    <rPh sb="21" eb="23">
      <t>ショウヒン</t>
    </rPh>
    <rPh sb="24" eb="26">
      <t>テンポ</t>
    </rPh>
    <rPh sb="27" eb="28">
      <t>オク</t>
    </rPh>
    <phoneticPr fontId="46"/>
  </si>
  <si>
    <t>R-Jr.E</t>
    <phoneticPr fontId="3"/>
  </si>
  <si>
    <t>なお都合により購入店を変更させて頂く場合もございます。その場合はご相談させて頂きますのでご了承ください。</t>
    <rPh sb="2" eb="4">
      <t>ツゴウ</t>
    </rPh>
    <rPh sb="7" eb="10">
      <t>コウニュウテン</t>
    </rPh>
    <rPh sb="11" eb="13">
      <t>ヘンコウ</t>
    </rPh>
    <rPh sb="16" eb="17">
      <t>イタダ</t>
    </rPh>
    <rPh sb="18" eb="20">
      <t>バアイ</t>
    </rPh>
    <rPh sb="29" eb="31">
      <t>バアイ</t>
    </rPh>
    <rPh sb="33" eb="35">
      <t>ソウダン</t>
    </rPh>
    <rPh sb="38" eb="39">
      <t>イタダ</t>
    </rPh>
    <rPh sb="45" eb="47">
      <t>リョウショウ</t>
    </rPh>
    <phoneticPr fontId="3"/>
  </si>
  <si>
    <r>
      <rPr>
        <sz val="11"/>
        <color theme="1"/>
        <rFont val="ＭＳ Ｐゴシック"/>
        <family val="3"/>
        <charset val="128"/>
      </rPr>
      <t>商品購入先店舗名</t>
    </r>
    <rPh sb="0" eb="2">
      <t>ショウヒン</t>
    </rPh>
    <rPh sb="2" eb="4">
      <t>コウニュウ</t>
    </rPh>
    <rPh sb="4" eb="5">
      <t>サキ</t>
    </rPh>
    <rPh sb="5" eb="7">
      <t>テンポ</t>
    </rPh>
    <rPh sb="7" eb="8">
      <t>メイ</t>
    </rPh>
    <phoneticPr fontId="48"/>
  </si>
  <si>
    <r>
      <t>TEL</t>
    </r>
    <r>
      <rPr>
        <sz val="11"/>
        <color theme="1"/>
        <rFont val="ＭＳ Ｐゴシック"/>
        <family val="3"/>
        <charset val="128"/>
      </rPr>
      <t>：</t>
    </r>
  </si>
  <si>
    <r>
      <rPr>
        <b/>
        <sz val="14"/>
        <color rgb="FF000000"/>
        <rFont val="ＭＳ Ｐゴシック"/>
        <family val="3"/>
        <charset val="128"/>
      </rPr>
      <t>活動内容・成績</t>
    </r>
    <rPh sb="0" eb="4">
      <t>カツドウナイヨウ</t>
    </rPh>
    <rPh sb="5" eb="7">
      <t>セイセキ</t>
    </rPh>
    <phoneticPr fontId="3"/>
  </si>
  <si>
    <r>
      <rPr>
        <b/>
        <sz val="10"/>
        <color rgb="FFFF0000"/>
        <rFont val="ＭＳ Ｐゴシック"/>
        <family val="3"/>
        <charset val="128"/>
      </rPr>
      <t>※必ずご記載ください</t>
    </r>
    <rPh sb="1" eb="2">
      <t>カナラ</t>
    </rPh>
    <rPh sb="4" eb="6">
      <t>キサイ</t>
    </rPh>
    <phoneticPr fontId="3"/>
  </si>
  <si>
    <r>
      <rPr>
        <sz val="11"/>
        <color theme="1"/>
        <rFont val="ＭＳ Ｐゴシック"/>
        <family val="3"/>
        <charset val="128"/>
      </rPr>
      <t>資格及び活動内容（</t>
    </r>
    <r>
      <rPr>
        <sz val="11"/>
        <color theme="1"/>
        <rFont val="Arial"/>
        <family val="2"/>
      </rPr>
      <t>*</t>
    </r>
    <r>
      <rPr>
        <sz val="11"/>
        <color theme="1"/>
        <rFont val="ＭＳ Ｐゴシック"/>
        <family val="3"/>
        <charset val="128"/>
      </rPr>
      <t>必ずご記載下さい）　</t>
    </r>
    <rPh sb="0" eb="2">
      <t>シカク</t>
    </rPh>
    <rPh sb="2" eb="3">
      <t>オヨ</t>
    </rPh>
    <rPh sb="4" eb="6">
      <t>カツドウ</t>
    </rPh>
    <rPh sb="6" eb="8">
      <t>ナイヨウ</t>
    </rPh>
    <rPh sb="10" eb="11">
      <t>カナラ</t>
    </rPh>
    <rPh sb="13" eb="15">
      <t>キサイ</t>
    </rPh>
    <rPh sb="15" eb="16">
      <t>クダ</t>
    </rPh>
    <phoneticPr fontId="48"/>
  </si>
  <si>
    <r>
      <rPr>
        <sz val="11"/>
        <color theme="1"/>
        <rFont val="ＭＳ Ｐゴシック"/>
        <family val="3"/>
        <charset val="128"/>
      </rPr>
      <t>ポイント（</t>
    </r>
    <r>
      <rPr>
        <sz val="11"/>
        <color theme="1"/>
        <rFont val="Arial"/>
        <family val="2"/>
      </rPr>
      <t>*</t>
    </r>
    <r>
      <rPr>
        <sz val="11"/>
        <color theme="1"/>
        <rFont val="ＭＳ Ｐゴシック"/>
        <family val="3"/>
        <charset val="128"/>
      </rPr>
      <t>該当者のみ）</t>
    </r>
  </si>
  <si>
    <r>
      <rPr>
        <sz val="11"/>
        <color theme="1"/>
        <rFont val="ＭＳ Ｐゴシック"/>
        <family val="3"/>
        <charset val="128"/>
      </rPr>
      <t>【</t>
    </r>
    <r>
      <rPr>
        <sz val="11"/>
        <color theme="1"/>
        <rFont val="Arial"/>
        <family val="2"/>
      </rPr>
      <t>SAJ</t>
    </r>
    <r>
      <rPr>
        <sz val="11"/>
        <color theme="1"/>
        <rFont val="ＭＳ Ｐゴシック"/>
        <family val="3"/>
        <charset val="128"/>
      </rPr>
      <t>】</t>
    </r>
    <phoneticPr fontId="48"/>
  </si>
  <si>
    <t>FIS -GS/</t>
  </si>
  <si>
    <r>
      <rPr>
        <sz val="11"/>
        <color theme="1"/>
        <rFont val="ＭＳ Ｐゴシック"/>
        <family val="3"/>
        <charset val="128"/>
      </rPr>
      <t>【</t>
    </r>
    <r>
      <rPr>
        <sz val="11"/>
        <color theme="1"/>
        <rFont val="Arial"/>
        <family val="2"/>
      </rPr>
      <t>SIA</t>
    </r>
    <r>
      <rPr>
        <sz val="11"/>
        <color theme="1"/>
        <rFont val="ＭＳ Ｐゴシック"/>
        <family val="3"/>
        <charset val="128"/>
      </rPr>
      <t>】</t>
    </r>
    <phoneticPr fontId="48"/>
  </si>
  <si>
    <t>FIS -SL/</t>
    <phoneticPr fontId="3"/>
  </si>
  <si>
    <t>SAJ-GS/</t>
    <phoneticPr fontId="3"/>
  </si>
  <si>
    <r>
      <rPr>
        <b/>
        <sz val="11"/>
        <color rgb="FFFF0000"/>
        <rFont val="ＭＳ Ｐゴシック"/>
        <family val="3"/>
        <charset val="128"/>
      </rPr>
      <t>※以下、弊社記載欄となりますので記入しないようお願い致します。</t>
    </r>
    <rPh sb="1" eb="3">
      <t>イカ</t>
    </rPh>
    <rPh sb="4" eb="6">
      <t>ヘイシャ</t>
    </rPh>
    <rPh sb="6" eb="8">
      <t>キサイ</t>
    </rPh>
    <rPh sb="8" eb="9">
      <t>ラン</t>
    </rPh>
    <rPh sb="16" eb="18">
      <t>キニュウ</t>
    </rPh>
    <rPh sb="24" eb="25">
      <t>ネガ</t>
    </rPh>
    <rPh sb="26" eb="27">
      <t>イタ</t>
    </rPh>
    <phoneticPr fontId="46"/>
  </si>
  <si>
    <r>
      <rPr>
        <sz val="11"/>
        <color theme="1"/>
        <rFont val="ＭＳ Ｐゴシック"/>
        <family val="3"/>
        <charset val="128"/>
      </rPr>
      <t>＊</t>
    </r>
    <r>
      <rPr>
        <sz val="11"/>
        <color theme="1"/>
        <rFont val="Arial"/>
        <family val="2"/>
      </rPr>
      <t>TGJ</t>
    </r>
    <r>
      <rPr>
        <sz val="11"/>
        <color theme="1"/>
        <rFont val="ＭＳ Ｐゴシック"/>
        <family val="3"/>
        <charset val="128"/>
      </rPr>
      <t>記載欄</t>
    </r>
    <phoneticPr fontId="3"/>
  </si>
  <si>
    <r>
      <t xml:space="preserve">             </t>
    </r>
    <r>
      <rPr>
        <sz val="11"/>
        <color theme="1"/>
        <rFont val="ＭＳ Ｐゴシック"/>
        <family val="3"/>
        <charset val="128"/>
      </rPr>
      <t>アンバサダー</t>
    </r>
    <phoneticPr fontId="46"/>
  </si>
  <si>
    <t>確定ランク</t>
    <phoneticPr fontId="3"/>
  </si>
  <si>
    <r>
      <t xml:space="preserve">             </t>
    </r>
    <r>
      <rPr>
        <sz val="11"/>
        <color theme="1"/>
        <rFont val="ＭＳ Ｐゴシック"/>
        <family val="3"/>
        <charset val="128"/>
      </rPr>
      <t>プロモーションリーダー</t>
    </r>
    <phoneticPr fontId="46"/>
  </si>
  <si>
    <t>　　　　　　　　　　　</t>
    <phoneticPr fontId="3"/>
  </si>
  <si>
    <r>
      <t xml:space="preserve">             </t>
    </r>
    <r>
      <rPr>
        <sz val="11"/>
        <color theme="1"/>
        <rFont val="ＭＳ Ｐゴシック"/>
        <family val="3"/>
        <charset val="128"/>
      </rPr>
      <t>プロモーションスタッフ</t>
    </r>
    <phoneticPr fontId="46"/>
  </si>
  <si>
    <r>
      <t xml:space="preserve">             </t>
    </r>
    <r>
      <rPr>
        <sz val="11"/>
        <color theme="1"/>
        <rFont val="ＭＳ Ｐゴシック"/>
        <family val="3"/>
        <charset val="128"/>
      </rPr>
      <t>オピニオンリーダー</t>
    </r>
    <phoneticPr fontId="46"/>
  </si>
  <si>
    <r>
      <t xml:space="preserve">             </t>
    </r>
    <r>
      <rPr>
        <sz val="11"/>
        <color theme="1"/>
        <rFont val="ＭＳ Ｐゴシック"/>
        <family val="3"/>
        <charset val="128"/>
      </rPr>
      <t>オピニオン</t>
    </r>
    <phoneticPr fontId="46"/>
  </si>
  <si>
    <t>氏名</t>
    <rPh sb="0" eb="2">
      <t>シメイ</t>
    </rPh>
    <phoneticPr fontId="3"/>
  </si>
  <si>
    <t>販売店</t>
    <rPh sb="0" eb="3">
      <t>ハンバイテン</t>
    </rPh>
    <phoneticPr fontId="3"/>
  </si>
  <si>
    <r>
      <rPr>
        <sz val="11"/>
        <rFont val="ＭＳ Ｐゴシック"/>
        <family val="3"/>
        <charset val="128"/>
      </rPr>
      <t>締切日：</t>
    </r>
    <r>
      <rPr>
        <sz val="11"/>
        <rFont val="Arial"/>
        <family val="2"/>
      </rPr>
      <t xml:space="preserve">2022 </t>
    </r>
    <r>
      <rPr>
        <sz val="11"/>
        <rFont val="ＭＳ Ｐゴシック"/>
        <family val="3"/>
        <charset val="128"/>
      </rPr>
      <t xml:space="preserve">年 </t>
    </r>
    <r>
      <rPr>
        <sz val="11"/>
        <rFont val="Arial"/>
        <family val="3"/>
      </rPr>
      <t>3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 xml:space="preserve"> 10 </t>
    </r>
    <r>
      <rPr>
        <sz val="11"/>
        <rFont val="ＭＳ Ｐゴシック"/>
        <family val="3"/>
        <charset val="128"/>
      </rPr>
      <t>日（木）</t>
    </r>
    <rPh sb="20" eb="21">
      <t>モク</t>
    </rPh>
    <phoneticPr fontId="3"/>
  </si>
  <si>
    <r>
      <rPr>
        <sz val="11"/>
        <rFont val="ＭＳ Ｐゴシック"/>
        <family val="3"/>
        <charset val="128"/>
      </rPr>
      <t>締切日：</t>
    </r>
    <r>
      <rPr>
        <sz val="11"/>
        <rFont val="Arial"/>
        <family val="2"/>
      </rPr>
      <t xml:space="preserve">2022 </t>
    </r>
    <r>
      <rPr>
        <sz val="11"/>
        <rFont val="ＭＳ Ｐゴシック"/>
        <family val="3"/>
        <charset val="128"/>
      </rPr>
      <t xml:space="preserve">年 </t>
    </r>
    <r>
      <rPr>
        <sz val="11"/>
        <rFont val="Arial"/>
        <family val="3"/>
      </rPr>
      <t>3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 xml:space="preserve"> 10 </t>
    </r>
    <r>
      <rPr>
        <sz val="11"/>
        <rFont val="ＭＳ Ｐゴシック"/>
        <family val="3"/>
        <charset val="128"/>
      </rPr>
      <t>日（木）　</t>
    </r>
    <rPh sb="19" eb="20">
      <t>モク</t>
    </rPh>
    <phoneticPr fontId="3"/>
  </si>
  <si>
    <t>Poles</t>
    <phoneticPr fontId="3"/>
  </si>
  <si>
    <t>Bags</t>
    <phoneticPr fontId="3"/>
  </si>
  <si>
    <t>Socks</t>
    <phoneticPr fontId="3"/>
  </si>
  <si>
    <t>NORDICA POLES</t>
    <phoneticPr fontId="3"/>
  </si>
  <si>
    <t>0B082800001110</t>
  </si>
  <si>
    <t>DOBERMANN RACE</t>
    <phoneticPr fontId="3"/>
  </si>
  <si>
    <t>0B082800001115</t>
  </si>
  <si>
    <t>0B082800001120</t>
  </si>
  <si>
    <t>0B082800001125</t>
  </si>
  <si>
    <t>0B082800001130</t>
  </si>
  <si>
    <t>0B082800001135</t>
  </si>
  <si>
    <t>0B083000001080</t>
  </si>
  <si>
    <t>DOBERMANN JR RACE</t>
    <phoneticPr fontId="3"/>
  </si>
  <si>
    <t>0B083000001085</t>
  </si>
  <si>
    <t>0B083000001090</t>
  </si>
  <si>
    <t>0B083000001095</t>
  </si>
  <si>
    <t>0B083000001100</t>
  </si>
  <si>
    <t>0B083000001105</t>
  </si>
  <si>
    <t>0B080800002110</t>
  </si>
  <si>
    <t>ALPINE TI MAN</t>
    <phoneticPr fontId="3"/>
  </si>
  <si>
    <t>GREY</t>
  </si>
  <si>
    <t>0B080800002115</t>
  </si>
  <si>
    <t>0B080800002120</t>
  </si>
  <si>
    <t>0B080800002125</t>
  </si>
  <si>
    <t>0B080800002130</t>
  </si>
  <si>
    <t>0B080800002135</t>
  </si>
  <si>
    <t>0B081000002105</t>
  </si>
  <si>
    <t>ALPINE TI WOMAN</t>
    <phoneticPr fontId="3"/>
  </si>
  <si>
    <t>0B081000002110</t>
  </si>
  <si>
    <t>0B081000002115</t>
  </si>
  <si>
    <t>0B081000002120</t>
  </si>
  <si>
    <t>0B081000002125</t>
  </si>
  <si>
    <t>0B082600001110</t>
  </si>
  <si>
    <t>ELITE CARBON</t>
  </si>
  <si>
    <t>CARBON/RED</t>
  </si>
  <si>
    <t>0B082600001115</t>
  </si>
  <si>
    <t>0B082600001120</t>
  </si>
  <si>
    <t>0B082600001125</t>
  </si>
  <si>
    <t>0B082600001130</t>
  </si>
  <si>
    <t>0B082600001135</t>
  </si>
  <si>
    <t>S(36-38)</t>
    <phoneticPr fontId="3"/>
  </si>
  <si>
    <t>M(39-41)</t>
    <phoneticPr fontId="3"/>
  </si>
  <si>
    <t>L(42-44)</t>
    <phoneticPr fontId="3"/>
  </si>
  <si>
    <t>XL(45-47)</t>
    <phoneticPr fontId="3"/>
  </si>
  <si>
    <t>S(36-38)</t>
  </si>
  <si>
    <t>M(39-41)</t>
  </si>
  <si>
    <t>L(42-44)</t>
  </si>
  <si>
    <t>XL(45-47)</t>
  </si>
  <si>
    <t>XXS(27-30)</t>
    <phoneticPr fontId="3"/>
  </si>
  <si>
    <t>XS(31-34)</t>
    <phoneticPr fontId="3"/>
  </si>
  <si>
    <t>S(35-38)</t>
    <phoneticPr fontId="3"/>
  </si>
  <si>
    <t>XXS(27-30)</t>
  </si>
  <si>
    <t>XS(31-34)</t>
  </si>
  <si>
    <t>S(35-38)</t>
  </si>
  <si>
    <t>---</t>
    <phoneticPr fontId="3"/>
  </si>
  <si>
    <t>Binding&amp;Skin code</t>
    <phoneticPr fontId="3"/>
  </si>
  <si>
    <t>Binding&amp;Skin model</t>
    <phoneticPr fontId="3"/>
  </si>
  <si>
    <t>Binding&amp;Skin color</t>
    <phoneticPr fontId="3"/>
  </si>
  <si>
    <r>
      <t>Bin&amp;Skin</t>
    </r>
    <r>
      <rPr>
        <b/>
        <sz val="11"/>
        <color theme="1"/>
        <rFont val="ＭＳ Ｐゴシック"/>
        <family val="3"/>
        <charset val="128"/>
      </rPr>
      <t>上代</t>
    </r>
    <rPh sb="8" eb="10">
      <t>ジョウダイ</t>
    </rPh>
    <phoneticPr fontId="3"/>
  </si>
  <si>
    <r>
      <t>Bin&amp;Skin</t>
    </r>
    <r>
      <rPr>
        <b/>
        <sz val="11"/>
        <rFont val="ＭＳ Ｐゴシック"/>
        <family val="3"/>
        <charset val="128"/>
      </rPr>
      <t>下代</t>
    </r>
    <rPh sb="8" eb="9">
      <t>シタ</t>
    </rPh>
    <rPh sb="9" eb="10">
      <t>ダイ</t>
    </rPh>
    <phoneticPr fontId="3"/>
  </si>
  <si>
    <t>0C017600001</t>
    <phoneticPr fontId="3"/>
  </si>
  <si>
    <t>0C017400001</t>
    <phoneticPr fontId="3"/>
  </si>
  <si>
    <t>0C018000001</t>
    <phoneticPr fontId="3"/>
  </si>
  <si>
    <t>0C017800001</t>
    <phoneticPr fontId="3"/>
  </si>
  <si>
    <r>
      <rPr>
        <sz val="11"/>
        <color theme="1"/>
        <rFont val="ＭＳ Ｐゴシック"/>
        <family val="2"/>
        <charset val="128"/>
      </rPr>
      <t>Ｂ</t>
    </r>
    <r>
      <rPr>
        <sz val="11"/>
        <color theme="1"/>
        <rFont val="Arial"/>
        <family val="2"/>
      </rPr>
      <t>inding</t>
    </r>
    <phoneticPr fontId="3"/>
  </si>
  <si>
    <t>Ski</t>
    <phoneticPr fontId="3"/>
  </si>
  <si>
    <t>Binding</t>
    <phoneticPr fontId="3"/>
  </si>
  <si>
    <r>
      <t>Sheet</t>
    </r>
    <r>
      <rPr>
        <b/>
        <sz val="10"/>
        <rFont val="ＭＳ Ｐゴシック"/>
        <family val="2"/>
        <charset val="128"/>
      </rPr>
      <t>名</t>
    </r>
    <rPh sb="5" eb="6">
      <t>メイ</t>
    </rPh>
    <phoneticPr fontId="3"/>
  </si>
  <si>
    <r>
      <rPr>
        <b/>
        <sz val="10"/>
        <rFont val="ＭＳ Ｐゴシック"/>
        <family val="3"/>
        <charset val="128"/>
      </rPr>
      <t>下代計</t>
    </r>
    <r>
      <rPr>
        <b/>
        <sz val="10"/>
        <rFont val="Arial"/>
        <family val="2"/>
      </rPr>
      <t>(</t>
    </r>
    <r>
      <rPr>
        <b/>
        <sz val="10"/>
        <rFont val="ＭＳ Ｐゴシック"/>
        <family val="3"/>
        <charset val="128"/>
      </rPr>
      <t>税別</t>
    </r>
    <r>
      <rPr>
        <b/>
        <sz val="10"/>
        <rFont val="Arial"/>
        <family val="2"/>
      </rPr>
      <t>)</t>
    </r>
    <rPh sb="0" eb="2">
      <t>ゲダイ</t>
    </rPh>
    <rPh sb="2" eb="3">
      <t>ケイ</t>
    </rPh>
    <rPh sb="4" eb="6">
      <t>ゼイベツ</t>
    </rPh>
    <phoneticPr fontId="3"/>
  </si>
  <si>
    <t>TECNICA</t>
    <phoneticPr fontId="3"/>
  </si>
  <si>
    <t>NORDICA BOOTS</t>
    <phoneticPr fontId="3"/>
  </si>
  <si>
    <t>BLIZZARD</t>
    <phoneticPr fontId="3"/>
  </si>
  <si>
    <t>NORDICA SKI</t>
    <phoneticPr fontId="3"/>
  </si>
  <si>
    <t>BLIZZARD&amp;TECNICA BAG</t>
    <phoneticPr fontId="3"/>
  </si>
  <si>
    <t>NORDICA POLE&amp;BAG&amp;SOCKS</t>
    <phoneticPr fontId="3"/>
  </si>
  <si>
    <t>TOTAL</t>
    <phoneticPr fontId="3"/>
  </si>
  <si>
    <r>
      <rPr>
        <sz val="11"/>
        <color theme="1"/>
        <rFont val="ＭＳ Ｐゴシック"/>
        <family val="3"/>
        <charset val="128"/>
      </rPr>
      <t>【</t>
    </r>
    <r>
      <rPr>
        <sz val="11"/>
        <color theme="1"/>
        <rFont val="Arial"/>
        <family val="2"/>
      </rPr>
      <t>SAJ No.</t>
    </r>
    <r>
      <rPr>
        <sz val="11"/>
        <color theme="1"/>
        <rFont val="ＭＳ Ｐゴシック"/>
        <family val="3"/>
        <charset val="128"/>
      </rPr>
      <t>】</t>
    </r>
    <phoneticPr fontId="46"/>
  </si>
  <si>
    <r>
      <rPr>
        <sz val="10"/>
        <color theme="1"/>
        <rFont val="ＭＳ Ｐゴシック"/>
        <family val="3"/>
        <charset val="128"/>
      </rPr>
      <t>【全日本スキー技術選、</t>
    </r>
    <r>
      <rPr>
        <sz val="10"/>
        <color theme="1"/>
        <rFont val="Arial"/>
        <family val="2"/>
      </rPr>
      <t>SIA</t>
    </r>
    <r>
      <rPr>
        <sz val="10"/>
        <color theme="1"/>
        <rFont val="ＭＳ Ｐゴシック"/>
        <family val="3"/>
        <charset val="128"/>
      </rPr>
      <t>デモ選、レース成績、ランキング、その他活動内容等】</t>
    </r>
    <rPh sb="1" eb="4">
      <t>ゼンニホン</t>
    </rPh>
    <rPh sb="7" eb="9">
      <t>ギジュツ</t>
    </rPh>
    <rPh sb="9" eb="10">
      <t>セン</t>
    </rPh>
    <rPh sb="16" eb="17">
      <t>セン</t>
    </rPh>
    <rPh sb="21" eb="23">
      <t>セイセキ</t>
    </rPh>
    <rPh sb="32" eb="33">
      <t>タ</t>
    </rPh>
    <rPh sb="33" eb="35">
      <t>カツドウ</t>
    </rPh>
    <rPh sb="35" eb="37">
      <t>ナイヨウ</t>
    </rPh>
    <rPh sb="37" eb="38">
      <t>トウ</t>
    </rPh>
    <phoneticPr fontId="48"/>
  </si>
  <si>
    <t>プロモーションスタッフ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</si>
</sst>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6" formatCode="&quot;¥&quot;#,##0;[Red]&quot;¥&quot;\-#,##0"/>
    <numFmt numFmtId="176" formatCode="#,##0_ ;[Red]\-#,##0\ "/>
    <numFmt numFmtId="177" formatCode="0.0_ "/>
    <numFmt numFmtId="178" formatCode="&quot;¥&quot;#,##0_);[Red]\(&quot;¥&quot;#,##0\)"/>
    <numFmt numFmtId="179" formatCode="0.0_);[Red]\(0.0\)"/>
    <numFmt numFmtId="180" formatCode="0_);[Red]\(0\)"/>
    <numFmt numFmtId="181" formatCode="#,##0_);[Red]\(#,##0\)"/>
  </numFmts>
  <fonts count="5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2"/>
      <charset val="128"/>
    </font>
    <font>
      <b/>
      <sz val="1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Arial"/>
      <family val="3"/>
      <charset val="128"/>
    </font>
    <font>
      <b/>
      <sz val="11"/>
      <color theme="1"/>
      <name val="Meiryo UI"/>
      <family val="3"/>
      <charset val="128"/>
    </font>
    <font>
      <sz val="11"/>
      <name val="Arial"/>
      <family val="3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Arial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ＭＳ Ｐゴシック"/>
      <family val="3"/>
      <charset val="128"/>
    </font>
    <font>
      <b/>
      <sz val="10"/>
      <name val="Arial"/>
      <family val="2"/>
    </font>
    <font>
      <b/>
      <sz val="10"/>
      <name val="Meiryo UI"/>
      <family val="3"/>
      <charset val="128"/>
    </font>
    <font>
      <b/>
      <sz val="10"/>
      <name val="ＭＳ Ｐゴシック"/>
      <family val="3"/>
      <charset val="128"/>
    </font>
    <font>
      <b/>
      <sz val="10"/>
      <color theme="7" tint="0.79998168889431442"/>
      <name val="Arial"/>
      <family val="2"/>
    </font>
    <font>
      <sz val="11"/>
      <name val="Meiryo UI"/>
      <family val="3"/>
      <charset val="128"/>
    </font>
    <font>
      <b/>
      <sz val="14"/>
      <name val="ＭＳ Ｐゴシック"/>
      <family val="3"/>
      <charset val="128"/>
    </font>
    <font>
      <b/>
      <sz val="14"/>
      <name val="Arial"/>
      <family val="2"/>
    </font>
    <font>
      <b/>
      <sz val="9"/>
      <color theme="1"/>
      <name val="Meiryo UI"/>
      <family val="3"/>
      <charset val="128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name val="Meiryo UI"/>
      <family val="3"/>
      <charset val="128"/>
    </font>
    <font>
      <b/>
      <sz val="8"/>
      <color theme="1"/>
      <name val="ＭＳ Ｐゴシック"/>
      <family val="2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8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ＭＳ Ｐゴシック"/>
      <family val="3"/>
      <charset val="128"/>
    </font>
    <font>
      <b/>
      <sz val="10"/>
      <color rgb="FFFF0000"/>
      <name val="Arial"/>
      <family val="2"/>
    </font>
    <font>
      <b/>
      <sz val="10"/>
      <color rgb="FFFF0000"/>
      <name val="ＭＳ Ｐゴシック"/>
      <family val="3"/>
      <charset val="128"/>
    </font>
    <font>
      <sz val="9"/>
      <color rgb="FF000000"/>
      <name val="Arial"/>
      <family val="2"/>
    </font>
    <font>
      <sz val="9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000000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color rgb="FFFF0000"/>
      <name val="Arial"/>
      <family val="2"/>
    </font>
    <font>
      <b/>
      <sz val="11"/>
      <color rgb="FFFF0000"/>
      <name val="ＭＳ Ｐゴシック"/>
      <family val="3"/>
      <charset val="128"/>
    </font>
    <font>
      <b/>
      <sz val="12"/>
      <color theme="1"/>
      <name val="Arial"/>
      <family val="2"/>
    </font>
    <font>
      <b/>
      <sz val="10"/>
      <name val="ＭＳ Ｐゴシック"/>
      <family val="2"/>
      <charset val="128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C740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174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37">
    <xf numFmtId="0" fontId="0" fillId="0" borderId="0" xfId="0">
      <alignment vertical="center"/>
    </xf>
    <xf numFmtId="0" fontId="8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38" fontId="4" fillId="0" borderId="0" xfId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76" fontId="4" fillId="0" borderId="0" xfId="1" applyNumberFormat="1" applyFont="1" applyAlignment="1" applyProtection="1">
      <alignment horizontal="right" vertical="center"/>
    </xf>
    <xf numFmtId="9" fontId="4" fillId="0" borderId="0" xfId="2" applyFont="1" applyAlignment="1" applyProtection="1">
      <alignment horizontal="right" vertical="center"/>
    </xf>
    <xf numFmtId="0" fontId="4" fillId="0" borderId="0" xfId="0" applyFont="1" applyFill="1" applyProtection="1">
      <alignment vertical="center"/>
    </xf>
    <xf numFmtId="176" fontId="7" fillId="0" borderId="1" xfId="1" applyNumberFormat="1" applyFont="1" applyBorder="1" applyAlignment="1" applyProtection="1">
      <alignment horizontal="center" vertical="center"/>
    </xf>
    <xf numFmtId="9" fontId="7" fillId="0" borderId="1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38" fontId="5" fillId="0" borderId="1" xfId="1" applyFont="1" applyBorder="1" applyAlignment="1" applyProtection="1">
      <alignment horizontal="center" vertical="center"/>
    </xf>
    <xf numFmtId="176" fontId="5" fillId="0" borderId="1" xfId="1" applyNumberFormat="1" applyFont="1" applyBorder="1" applyAlignment="1" applyProtection="1">
      <alignment horizontal="center" vertical="center"/>
    </xf>
    <xf numFmtId="9" fontId="5" fillId="0" borderId="1" xfId="2" applyFont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10" fillId="2" borderId="2" xfId="0" applyFont="1" applyFill="1" applyBorder="1" applyProtection="1">
      <alignment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38" fontId="5" fillId="2" borderId="3" xfId="1" applyFont="1" applyFill="1" applyBorder="1" applyAlignment="1" applyProtection="1">
      <alignment horizontal="right" vertical="center"/>
    </xf>
    <xf numFmtId="38" fontId="5" fillId="2" borderId="4" xfId="1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</xf>
    <xf numFmtId="9" fontId="4" fillId="0" borderId="1" xfId="2" applyFont="1" applyBorder="1" applyAlignment="1" applyProtection="1">
      <alignment horizontal="center" vertical="center"/>
    </xf>
    <xf numFmtId="49" fontId="4" fillId="0" borderId="1" xfId="0" applyNumberFormat="1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38" fontId="4" fillId="0" borderId="1" xfId="1" applyFont="1" applyBorder="1" applyProtection="1">
      <alignment vertical="center"/>
    </xf>
    <xf numFmtId="38" fontId="4" fillId="0" borderId="0" xfId="1" applyFont="1" applyProtection="1">
      <alignment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49" fontId="4" fillId="6" borderId="1" xfId="0" applyNumberFormat="1" applyFont="1" applyFill="1" applyBorder="1" applyProtection="1">
      <alignment vertical="center"/>
    </xf>
    <xf numFmtId="0" fontId="4" fillId="6" borderId="1" xfId="0" applyFont="1" applyFill="1" applyBorder="1" applyProtection="1">
      <alignment vertical="center"/>
    </xf>
    <xf numFmtId="38" fontId="4" fillId="6" borderId="1" xfId="1" applyFont="1" applyFill="1" applyBorder="1" applyProtection="1">
      <alignment vertical="center"/>
    </xf>
    <xf numFmtId="38" fontId="4" fillId="0" borderId="0" xfId="1" applyFont="1" applyAlignment="1" applyProtection="1">
      <alignment vertical="center"/>
    </xf>
    <xf numFmtId="6" fontId="4" fillId="0" borderId="0" xfId="3" applyFont="1" applyAlignment="1" applyProtection="1">
      <alignment vertical="center"/>
    </xf>
    <xf numFmtId="38" fontId="10" fillId="0" borderId="1" xfId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4" fillId="0" borderId="0" xfId="2" applyFont="1" applyProtection="1">
      <alignment vertical="center"/>
    </xf>
    <xf numFmtId="0" fontId="8" fillId="0" borderId="1" xfId="0" applyFont="1" applyBorder="1" applyProtection="1">
      <alignment vertical="center"/>
    </xf>
    <xf numFmtId="0" fontId="8" fillId="6" borderId="1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</xf>
    <xf numFmtId="49" fontId="4" fillId="0" borderId="1" xfId="0" applyNumberFormat="1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38" fontId="4" fillId="0" borderId="1" xfId="1" applyFont="1" applyFill="1" applyBorder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9" fontId="4" fillId="0" borderId="0" xfId="1" applyNumberFormat="1" applyFont="1" applyAlignment="1" applyProtection="1">
      <alignment horizontal="right" vertical="center"/>
    </xf>
    <xf numFmtId="38" fontId="8" fillId="0" borderId="1" xfId="1" applyFont="1" applyBorder="1" applyAlignment="1" applyProtection="1">
      <alignment horizontal="right" vertical="center"/>
    </xf>
    <xf numFmtId="9" fontId="5" fillId="0" borderId="1" xfId="1" applyNumberFormat="1" applyFont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left" vertical="center"/>
    </xf>
    <xf numFmtId="0" fontId="4" fillId="5" borderId="1" xfId="0" applyFont="1" applyFill="1" applyBorder="1" applyProtection="1">
      <alignment vertical="center"/>
    </xf>
    <xf numFmtId="0" fontId="11" fillId="4" borderId="3" xfId="0" applyFont="1" applyFill="1" applyBorder="1" applyAlignment="1" applyProtection="1">
      <alignment horizontal="left" vertical="center"/>
    </xf>
    <xf numFmtId="38" fontId="11" fillId="4" borderId="3" xfId="1" applyFont="1" applyFill="1" applyBorder="1" applyAlignment="1" applyProtection="1">
      <alignment horizontal="left" vertical="center"/>
    </xf>
    <xf numFmtId="38" fontId="11" fillId="4" borderId="4" xfId="1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left" vertical="center"/>
    </xf>
    <xf numFmtId="49" fontId="4" fillId="5" borderId="1" xfId="0" applyNumberFormat="1" applyFont="1" applyFill="1" applyBorder="1" applyProtection="1">
      <alignment vertical="center"/>
    </xf>
    <xf numFmtId="38" fontId="4" fillId="5" borderId="1" xfId="1" applyFont="1" applyFill="1" applyBorder="1" applyProtection="1">
      <alignment vertical="center"/>
    </xf>
    <xf numFmtId="9" fontId="4" fillId="0" borderId="1" xfId="1" applyNumberFormat="1" applyFont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center" vertical="center"/>
    </xf>
    <xf numFmtId="38" fontId="4" fillId="0" borderId="0" xfId="1" applyFont="1" applyAlignment="1" applyProtection="1">
      <alignment horizontal="left" vertical="center"/>
    </xf>
    <xf numFmtId="0" fontId="17" fillId="0" borderId="0" xfId="0" applyFont="1" applyProtection="1">
      <alignment vertical="center"/>
    </xf>
    <xf numFmtId="176" fontId="4" fillId="0" borderId="0" xfId="1" applyNumberFormat="1" applyFont="1" applyAlignment="1" applyProtection="1">
      <alignment horizontal="center" vertical="center"/>
    </xf>
    <xf numFmtId="176" fontId="5" fillId="2" borderId="3" xfId="1" applyNumberFormat="1" applyFont="1" applyFill="1" applyBorder="1" applyAlignment="1" applyProtection="1">
      <alignment horizontal="center" vertical="center"/>
    </xf>
    <xf numFmtId="9" fontId="4" fillId="0" borderId="0" xfId="2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38" fontId="4" fillId="0" borderId="0" xfId="1" applyFont="1" applyAlignment="1" applyProtection="1">
      <alignment horizontal="right" vertical="center"/>
    </xf>
    <xf numFmtId="38" fontId="8" fillId="0" borderId="1" xfId="1" applyFont="1" applyBorder="1" applyAlignment="1" applyProtection="1">
      <alignment horizontal="center" vertical="center"/>
    </xf>
    <xf numFmtId="38" fontId="11" fillId="4" borderId="3" xfId="1" applyFont="1" applyFill="1" applyBorder="1" applyAlignment="1" applyProtection="1">
      <alignment horizontal="center" vertical="center"/>
    </xf>
    <xf numFmtId="9" fontId="4" fillId="0" borderId="0" xfId="1" applyNumberFormat="1" applyFont="1" applyAlignment="1" applyProtection="1">
      <alignment horizontal="center" vertical="center"/>
    </xf>
    <xf numFmtId="176" fontId="5" fillId="0" borderId="1" xfId="1" applyNumberFormat="1" applyFont="1" applyBorder="1" applyAlignment="1" applyProtection="1">
      <alignment horizontal="center" vertical="center" shrinkToFit="1"/>
    </xf>
    <xf numFmtId="9" fontId="4" fillId="5" borderId="1" xfId="2" applyFont="1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0" fillId="7" borderId="2" xfId="0" applyFont="1" applyFill="1" applyBorder="1" applyAlignment="1">
      <alignment horizontal="left" vertical="center"/>
    </xf>
    <xf numFmtId="181" fontId="4" fillId="0" borderId="0" xfId="1" applyNumberFormat="1" applyFont="1" applyAlignment="1" applyProtection="1">
      <alignment horizontal="right" vertical="center"/>
    </xf>
    <xf numFmtId="181" fontId="4" fillId="0" borderId="1" xfId="1" applyNumberFormat="1" applyFont="1" applyBorder="1" applyAlignment="1" applyProtection="1">
      <alignment horizontal="center" vertical="center"/>
    </xf>
    <xf numFmtId="181" fontId="5" fillId="0" borderId="1" xfId="1" applyNumberFormat="1" applyFont="1" applyBorder="1" applyAlignment="1" applyProtection="1">
      <alignment horizontal="center" vertical="center"/>
    </xf>
    <xf numFmtId="181" fontId="4" fillId="0" borderId="0" xfId="1" applyNumberFormat="1" applyFont="1" applyProtection="1">
      <alignment vertical="center"/>
    </xf>
    <xf numFmtId="181" fontId="4" fillId="0" borderId="0" xfId="1" applyNumberFormat="1" applyFont="1" applyAlignment="1" applyProtection="1">
      <alignment vertical="center"/>
    </xf>
    <xf numFmtId="181" fontId="4" fillId="0" borderId="0" xfId="1" applyNumberFormat="1" applyFont="1" applyAlignment="1" applyProtection="1">
      <alignment horizontal="center" vertical="center"/>
    </xf>
    <xf numFmtId="49" fontId="4" fillId="0" borderId="1" xfId="0" applyNumberFormat="1" applyFont="1" applyBorder="1">
      <alignment vertical="center"/>
    </xf>
    <xf numFmtId="180" fontId="4" fillId="0" borderId="1" xfId="0" applyNumberFormat="1" applyFont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>
      <alignment vertical="center"/>
    </xf>
    <xf numFmtId="38" fontId="5" fillId="0" borderId="1" xfId="1" applyFont="1" applyBorder="1" applyAlignment="1" applyProtection="1">
      <alignment horizontal="center" vertical="center" shrinkToFit="1"/>
    </xf>
    <xf numFmtId="177" fontId="4" fillId="0" borderId="0" xfId="0" applyNumberFormat="1" applyFont="1" applyFill="1" applyBorder="1" applyProtection="1">
      <alignment vertic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180" fontId="4" fillId="8" borderId="1" xfId="0" applyNumberFormat="1" applyFont="1" applyFill="1" applyBorder="1">
      <alignment vertical="center"/>
    </xf>
    <xf numFmtId="0" fontId="5" fillId="8" borderId="1" xfId="0" applyFont="1" applyFill="1" applyBorder="1" applyAlignment="1" applyProtection="1">
      <alignment horizontal="center" vertical="center"/>
      <protection locked="0"/>
    </xf>
    <xf numFmtId="38" fontId="4" fillId="8" borderId="1" xfId="1" applyFont="1" applyFill="1" applyBorder="1" applyProtection="1">
      <alignment vertical="center"/>
    </xf>
    <xf numFmtId="49" fontId="4" fillId="8" borderId="1" xfId="0" applyNumberFormat="1" applyFont="1" applyFill="1" applyBorder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2" borderId="14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38" fontId="4" fillId="2" borderId="0" xfId="1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Protection="1">
      <alignment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9" fontId="5" fillId="2" borderId="3" xfId="2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9" fontId="11" fillId="4" borderId="3" xfId="1" applyNumberFormat="1" applyFont="1" applyFill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left" vertical="center"/>
    </xf>
    <xf numFmtId="0" fontId="10" fillId="7" borderId="3" xfId="0" applyFont="1" applyFill="1" applyBorder="1" applyAlignment="1" applyProtection="1">
      <alignment horizontal="left" vertical="center"/>
    </xf>
    <xf numFmtId="6" fontId="10" fillId="7" borderId="3" xfId="3" applyFont="1" applyFill="1" applyBorder="1" applyAlignment="1" applyProtection="1">
      <alignment horizontal="left" vertical="center"/>
    </xf>
    <xf numFmtId="180" fontId="10" fillId="7" borderId="3" xfId="3" applyNumberFormat="1" applyFont="1" applyFill="1" applyBorder="1" applyAlignment="1" applyProtection="1">
      <alignment horizontal="left" vertical="center"/>
    </xf>
    <xf numFmtId="9" fontId="10" fillId="7" borderId="3" xfId="2" applyFont="1" applyFill="1" applyBorder="1" applyAlignment="1" applyProtection="1">
      <alignment horizontal="left" vertical="center"/>
    </xf>
    <xf numFmtId="0" fontId="4" fillId="0" borderId="1" xfId="0" quotePrefix="1" applyFont="1" applyBorder="1" applyProtection="1">
      <alignment vertical="center"/>
    </xf>
    <xf numFmtId="0" fontId="4" fillId="8" borderId="1" xfId="0" quotePrefix="1" applyFont="1" applyFill="1" applyBorder="1" applyProtection="1">
      <alignment vertical="center"/>
    </xf>
    <xf numFmtId="0" fontId="4" fillId="8" borderId="1" xfId="0" applyFont="1" applyFill="1" applyBorder="1" applyAlignment="1" applyProtection="1">
      <alignment horizontal="center" vertical="center"/>
    </xf>
    <xf numFmtId="181" fontId="8" fillId="7" borderId="3" xfId="3" applyNumberFormat="1" applyFont="1" applyFill="1" applyBorder="1" applyAlignment="1" applyProtection="1">
      <alignment horizontal="right" vertical="center"/>
    </xf>
    <xf numFmtId="179" fontId="4" fillId="8" borderId="1" xfId="0" applyNumberFormat="1" applyFont="1" applyFill="1" applyBorder="1" applyAlignment="1" applyProtection="1">
      <alignment horizontal="center" vertical="center"/>
    </xf>
    <xf numFmtId="179" fontId="10" fillId="7" borderId="3" xfId="3" applyNumberFormat="1" applyFont="1" applyFill="1" applyBorder="1" applyAlignment="1" applyProtection="1">
      <alignment horizontal="left" vertical="center"/>
    </xf>
    <xf numFmtId="179" fontId="4" fillId="0" borderId="1" xfId="0" applyNumberFormat="1" applyFont="1" applyFill="1" applyBorder="1" applyAlignment="1" applyProtection="1">
      <alignment horizontal="center" vertical="center"/>
    </xf>
    <xf numFmtId="181" fontId="8" fillId="7" borderId="4" xfId="3" applyNumberFormat="1" applyFont="1" applyFill="1" applyBorder="1" applyAlignment="1" applyProtection="1">
      <alignment horizontal="right" vertical="center"/>
    </xf>
    <xf numFmtId="6" fontId="10" fillId="7" borderId="2" xfId="3" applyFont="1" applyFill="1" applyBorder="1" applyProtection="1">
      <alignment vertical="center"/>
    </xf>
    <xf numFmtId="6" fontId="10" fillId="7" borderId="3" xfId="3" applyFont="1" applyFill="1" applyBorder="1" applyProtection="1">
      <alignment vertical="center"/>
    </xf>
    <xf numFmtId="180" fontId="4" fillId="0" borderId="0" xfId="0" applyNumberFormat="1" applyFont="1" applyProtection="1">
      <alignment vertical="center"/>
    </xf>
    <xf numFmtId="181" fontId="4" fillId="0" borderId="0" xfId="0" applyNumberFormat="1" applyFont="1" applyAlignment="1" applyProtection="1">
      <alignment horizontal="right" vertical="center"/>
    </xf>
    <xf numFmtId="0" fontId="18" fillId="0" borderId="1" xfId="0" quotePrefix="1" applyFont="1" applyBorder="1" applyAlignment="1" applyProtection="1">
      <alignment horizontal="center" vertical="center"/>
      <protection locked="0"/>
    </xf>
    <xf numFmtId="0" fontId="18" fillId="8" borderId="1" xfId="0" quotePrefix="1" applyFont="1" applyFill="1" applyBorder="1" applyAlignment="1" applyProtection="1">
      <alignment horizontal="center" vertical="center"/>
      <protection locked="0"/>
    </xf>
    <xf numFmtId="6" fontId="10" fillId="7" borderId="3" xfId="3" applyFont="1" applyFill="1" applyBorder="1" applyAlignment="1" applyProtection="1">
      <alignment horizontal="center" vertical="center"/>
      <protection locked="0"/>
    </xf>
    <xf numFmtId="6" fontId="10" fillId="7" borderId="3" xfId="3" applyFont="1" applyFill="1" applyBorder="1" applyAlignment="1" applyProtection="1">
      <alignment horizontal="left" vertical="center"/>
      <protection locked="0"/>
    </xf>
    <xf numFmtId="9" fontId="8" fillId="7" borderId="3" xfId="2" applyFont="1" applyFill="1" applyBorder="1" applyAlignment="1" applyProtection="1">
      <alignment horizontal="left" vertical="center"/>
      <protection locked="0"/>
    </xf>
    <xf numFmtId="181" fontId="10" fillId="7" borderId="3" xfId="3" applyNumberFormat="1" applyFont="1" applyFill="1" applyBorder="1" applyAlignment="1" applyProtection="1">
      <alignment vertical="center"/>
    </xf>
    <xf numFmtId="0" fontId="4" fillId="7" borderId="3" xfId="0" applyFont="1" applyFill="1" applyBorder="1" applyProtection="1">
      <alignment vertical="center"/>
    </xf>
    <xf numFmtId="0" fontId="4" fillId="7" borderId="4" xfId="0" applyFont="1" applyFill="1" applyBorder="1" applyProtection="1">
      <alignment vertical="center"/>
    </xf>
    <xf numFmtId="0" fontId="4" fillId="8" borderId="2" xfId="0" applyFont="1" applyFill="1" applyBorder="1" applyAlignment="1" applyProtection="1">
      <alignment horizontal="center" vertical="center"/>
    </xf>
    <xf numFmtId="181" fontId="4" fillId="8" borderId="1" xfId="1" applyNumberFormat="1" applyFont="1" applyFill="1" applyBorder="1" applyAlignment="1" applyProtection="1">
      <alignment vertical="center"/>
    </xf>
    <xf numFmtId="0" fontId="4" fillId="8" borderId="4" xfId="0" applyFont="1" applyFill="1" applyBorder="1" applyProtection="1">
      <alignment vertical="center"/>
    </xf>
    <xf numFmtId="0" fontId="20" fillId="8" borderId="1" xfId="0" applyFont="1" applyFill="1" applyBorder="1" applyProtection="1">
      <alignment vertical="center"/>
    </xf>
    <xf numFmtId="38" fontId="4" fillId="8" borderId="1" xfId="1" quotePrefix="1" applyFont="1" applyFill="1" applyBorder="1" applyAlignment="1" applyProtection="1">
      <alignment horizontal="center" vertical="center"/>
    </xf>
    <xf numFmtId="181" fontId="4" fillId="8" borderId="1" xfId="1" quotePrefix="1" applyNumberFormat="1" applyFont="1" applyFill="1" applyBorder="1" applyAlignment="1" applyProtection="1">
      <alignment horizontal="center" vertical="center"/>
    </xf>
    <xf numFmtId="0" fontId="4" fillId="7" borderId="3" xfId="0" applyFont="1" applyFill="1" applyBorder="1" applyProtection="1">
      <alignment vertical="center"/>
      <protection locked="0"/>
    </xf>
    <xf numFmtId="180" fontId="4" fillId="0" borderId="1" xfId="0" applyNumberFormat="1" applyFont="1" applyBorder="1" applyProtection="1">
      <alignment vertical="center"/>
    </xf>
    <xf numFmtId="181" fontId="4" fillId="0" borderId="1" xfId="1" applyNumberFormat="1" applyFont="1" applyBorder="1" applyProtection="1">
      <alignment vertical="center"/>
    </xf>
    <xf numFmtId="180" fontId="4" fillId="8" borderId="1" xfId="0" applyNumberFormat="1" applyFont="1" applyFill="1" applyBorder="1" applyProtection="1">
      <alignment vertical="center"/>
    </xf>
    <xf numFmtId="181" fontId="4" fillId="8" borderId="1" xfId="1" applyNumberFormat="1" applyFont="1" applyFill="1" applyBorder="1" applyProtection="1">
      <alignment vertical="center"/>
    </xf>
    <xf numFmtId="49" fontId="4" fillId="8" borderId="1" xfId="0" applyNumberFormat="1" applyFont="1" applyFill="1" applyBorder="1" applyProtection="1">
      <alignment vertical="center"/>
    </xf>
    <xf numFmtId="181" fontId="4" fillId="0" borderId="1" xfId="1" applyNumberFormat="1" applyFont="1" applyFill="1" applyBorder="1" applyProtection="1">
      <alignment vertical="center"/>
    </xf>
    <xf numFmtId="6" fontId="10" fillId="7" borderId="4" xfId="3" applyFont="1" applyFill="1" applyBorder="1" applyAlignment="1" applyProtection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38" fontId="26" fillId="0" borderId="1" xfId="1" applyFont="1" applyFill="1" applyBorder="1" applyAlignment="1" applyProtection="1">
      <alignment horizontal="center" vertical="center"/>
    </xf>
    <xf numFmtId="6" fontId="26" fillId="0" borderId="1" xfId="3" applyFont="1" applyFill="1" applyBorder="1" applyAlignment="1" applyProtection="1">
      <alignment horizontal="center" vertical="center" shrinkToFit="1"/>
    </xf>
    <xf numFmtId="38" fontId="10" fillId="0" borderId="1" xfId="1" applyFont="1" applyFill="1" applyBorder="1" applyAlignment="1" applyProtection="1">
      <alignment vertical="center"/>
    </xf>
    <xf numFmtId="6" fontId="10" fillId="0" borderId="1" xfId="3" applyFont="1" applyFill="1" applyBorder="1" applyAlignment="1" applyProtection="1">
      <alignment vertical="center"/>
    </xf>
    <xf numFmtId="0" fontId="4" fillId="6" borderId="0" xfId="0" applyFont="1" applyFill="1" applyProtection="1">
      <alignment vertical="center"/>
    </xf>
    <xf numFmtId="0" fontId="4" fillId="0" borderId="1" xfId="0" applyFont="1" applyBorder="1" applyAlignment="1">
      <alignment horizontal="center" vertical="center" shrinkToFit="1"/>
    </xf>
    <xf numFmtId="9" fontId="4" fillId="0" borderId="1" xfId="2" applyFont="1" applyFill="1" applyBorder="1" applyAlignment="1" applyProtection="1">
      <alignment horizontal="center" vertical="center"/>
      <protection locked="0"/>
    </xf>
    <xf numFmtId="38" fontId="4" fillId="0" borderId="1" xfId="1" applyFont="1" applyBorder="1" applyAlignment="1" applyProtection="1">
      <alignment horizontal="right" vertical="center"/>
    </xf>
    <xf numFmtId="176" fontId="4" fillId="0" borderId="1" xfId="1" applyNumberFormat="1" applyFont="1" applyBorder="1" applyAlignment="1" applyProtection="1">
      <alignment horizontal="center" vertical="center"/>
    </xf>
    <xf numFmtId="9" fontId="4" fillId="0" borderId="1" xfId="2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38" fontId="7" fillId="0" borderId="1" xfId="1" applyFont="1" applyBorder="1" applyAlignment="1" applyProtection="1">
      <alignment horizontal="center" vertical="center"/>
    </xf>
    <xf numFmtId="38" fontId="4" fillId="0" borderId="1" xfId="1" applyFont="1" applyBorder="1" applyAlignment="1" applyProtection="1">
      <alignment horizontal="center" vertical="center"/>
    </xf>
    <xf numFmtId="38" fontId="4" fillId="0" borderId="1" xfId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left" vertical="center"/>
    </xf>
    <xf numFmtId="38" fontId="4" fillId="5" borderId="1" xfId="1" applyFont="1" applyFill="1" applyBorder="1" applyAlignment="1" applyProtection="1">
      <alignment horizontal="right" vertical="center"/>
    </xf>
    <xf numFmtId="0" fontId="4" fillId="5" borderId="1" xfId="0" applyFont="1" applyFill="1" applyBorder="1" applyAlignment="1" applyProtection="1">
      <alignment horizontal="center" vertical="center"/>
    </xf>
    <xf numFmtId="38" fontId="4" fillId="5" borderId="1" xfId="1" applyFont="1" applyFill="1" applyBorder="1" applyAlignment="1" applyProtection="1">
      <alignment horizontal="center" vertical="center"/>
    </xf>
    <xf numFmtId="38" fontId="4" fillId="5" borderId="1" xfId="1" quotePrefix="1" applyFont="1" applyFill="1" applyBorder="1" applyAlignment="1" applyProtection="1">
      <alignment horizontal="center" vertical="center"/>
    </xf>
    <xf numFmtId="9" fontId="4" fillId="5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38" fontId="4" fillId="0" borderId="1" xfId="1" quotePrefix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76" fontId="4" fillId="0" borderId="1" xfId="1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left" vertical="center"/>
    </xf>
    <xf numFmtId="9" fontId="4" fillId="8" borderId="1" xfId="2" applyFont="1" applyFill="1" applyBorder="1" applyAlignment="1" applyProtection="1">
      <alignment horizontal="center" vertical="center"/>
      <protection locked="0"/>
    </xf>
    <xf numFmtId="181" fontId="4" fillId="0" borderId="1" xfId="1" applyNumberFormat="1" applyFont="1" applyBorder="1" applyAlignment="1" applyProtection="1">
      <alignment horizontal="right" vertical="center"/>
    </xf>
    <xf numFmtId="0" fontId="4" fillId="8" borderId="5" xfId="0" applyFont="1" applyFill="1" applyBorder="1" applyAlignment="1" applyProtection="1">
      <alignment horizontal="left" vertical="center"/>
    </xf>
    <xf numFmtId="180" fontId="4" fillId="8" borderId="1" xfId="0" applyNumberFormat="1" applyFont="1" applyFill="1" applyBorder="1" applyAlignment="1" applyProtection="1">
      <alignment horizontal="center" vertical="center"/>
    </xf>
    <xf numFmtId="181" fontId="4" fillId="8" borderId="1" xfId="0" applyNumberFormat="1" applyFont="1" applyFill="1" applyBorder="1" applyAlignment="1" applyProtection="1">
      <alignment horizontal="right" vertical="center"/>
    </xf>
    <xf numFmtId="181" fontId="4" fillId="8" borderId="1" xfId="0" quotePrefix="1" applyNumberFormat="1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17" fillId="0" borderId="0" xfId="0" applyFont="1">
      <alignment vertical="center"/>
    </xf>
    <xf numFmtId="0" fontId="10" fillId="0" borderId="0" xfId="0" applyFont="1">
      <alignment vertical="center"/>
    </xf>
    <xf numFmtId="0" fontId="1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7" borderId="3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center" vertical="center"/>
    </xf>
    <xf numFmtId="178" fontId="51" fillId="7" borderId="3" xfId="3" applyNumberFormat="1" applyFont="1" applyFill="1" applyBorder="1" applyAlignment="1" applyProtection="1">
      <alignment horizontal="left" vertical="center"/>
    </xf>
    <xf numFmtId="178" fontId="51" fillId="7" borderId="3" xfId="3" applyNumberFormat="1" applyFont="1" applyFill="1" applyBorder="1" applyAlignment="1" applyProtection="1">
      <alignment horizontal="center" vertical="center"/>
    </xf>
    <xf numFmtId="178" fontId="51" fillId="7" borderId="4" xfId="3" applyNumberFormat="1" applyFont="1" applyFill="1" applyBorder="1" applyAlignment="1" applyProtection="1">
      <alignment horizontal="left" vertical="center"/>
    </xf>
    <xf numFmtId="178" fontId="51" fillId="0" borderId="14" xfId="3" applyNumberFormat="1" applyFont="1" applyFill="1" applyBorder="1" applyAlignment="1" applyProtection="1">
      <alignment horizontal="left" vertical="center"/>
    </xf>
    <xf numFmtId="0" fontId="4" fillId="8" borderId="1" xfId="0" quotePrefix="1" applyFont="1" applyFill="1" applyBorder="1" applyAlignment="1">
      <alignment horizontal="center" vertical="center"/>
    </xf>
    <xf numFmtId="178" fontId="51" fillId="7" borderId="3" xfId="3" applyNumberFormat="1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>
      <alignment horizontal="center" vertical="center"/>
    </xf>
    <xf numFmtId="9" fontId="4" fillId="8" borderId="1" xfId="0" applyNumberFormat="1" applyFont="1" applyFill="1" applyBorder="1" applyAlignment="1">
      <alignment horizontal="center" vertical="center"/>
    </xf>
    <xf numFmtId="181" fontId="4" fillId="0" borderId="1" xfId="1" quotePrefix="1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5" fillId="2" borderId="3" xfId="2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</xf>
    <xf numFmtId="0" fontId="4" fillId="0" borderId="1" xfId="0" quotePrefix="1" applyFont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 vertical="center"/>
    </xf>
    <xf numFmtId="38" fontId="11" fillId="4" borderId="1" xfId="1" applyFont="1" applyFill="1" applyBorder="1" applyAlignment="1" applyProtection="1">
      <alignment horizontal="left" vertic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38" fontId="11" fillId="4" borderId="1" xfId="1" applyFont="1" applyFill="1" applyBorder="1" applyAlignment="1" applyProtection="1">
      <alignment horizontal="center" vertical="center"/>
    </xf>
    <xf numFmtId="9" fontId="11" fillId="4" borderId="1" xfId="1" applyNumberFormat="1" applyFont="1" applyFill="1" applyBorder="1" applyAlignment="1" applyProtection="1">
      <alignment horizontal="center" vertical="center"/>
      <protection locked="0"/>
    </xf>
    <xf numFmtId="38" fontId="10" fillId="0" borderId="1" xfId="1" applyFont="1" applyBorder="1" applyAlignment="1" applyProtection="1">
      <alignment horizontal="center" vertical="center" shrinkToFit="1"/>
    </xf>
    <xf numFmtId="5" fontId="4" fillId="5" borderId="1" xfId="0" applyNumberFormat="1" applyFont="1" applyFill="1" applyBorder="1" applyAlignment="1" applyProtection="1">
      <alignment horizontal="right" vertical="center"/>
    </xf>
    <xf numFmtId="5" fontId="4" fillId="0" borderId="1" xfId="0" applyNumberFormat="1" applyFont="1" applyFill="1" applyBorder="1" applyAlignment="1" applyProtection="1">
      <alignment horizontal="right" vertical="center"/>
    </xf>
    <xf numFmtId="0" fontId="4" fillId="5" borderId="1" xfId="0" quotePrefix="1" applyFont="1" applyFill="1" applyBorder="1" applyAlignment="1" applyProtection="1">
      <alignment horizontal="center" vertical="center"/>
    </xf>
    <xf numFmtId="6" fontId="26" fillId="0" borderId="2" xfId="3" applyFont="1" applyFill="1" applyBorder="1" applyAlignment="1" applyProtection="1">
      <alignment horizontal="center" vertical="center" shrinkToFit="1"/>
    </xf>
    <xf numFmtId="38" fontId="10" fillId="0" borderId="1" xfId="1" applyFont="1" applyFill="1" applyBorder="1" applyAlignment="1" applyProtection="1">
      <alignment horizontal="center" vertical="center"/>
    </xf>
    <xf numFmtId="6" fontId="10" fillId="0" borderId="2" xfId="3" applyFont="1" applyFill="1" applyBorder="1" applyAlignment="1" applyProtection="1">
      <alignment vertical="center"/>
    </xf>
    <xf numFmtId="38" fontId="5" fillId="0" borderId="1" xfId="1" applyFont="1" applyFill="1" applyBorder="1" applyAlignment="1" applyProtection="1">
      <alignment horizontal="center" vertical="center"/>
    </xf>
    <xf numFmtId="6" fontId="5" fillId="0" borderId="2" xfId="3" applyFont="1" applyFill="1" applyBorder="1" applyAlignment="1" applyProtection="1">
      <alignment vertical="center"/>
    </xf>
    <xf numFmtId="38" fontId="53" fillId="4" borderId="1" xfId="1" applyFont="1" applyFill="1" applyBorder="1" applyAlignment="1" applyProtection="1">
      <alignment vertical="center"/>
    </xf>
    <xf numFmtId="6" fontId="11" fillId="4" borderId="1" xfId="1" applyNumberFormat="1" applyFont="1" applyFill="1" applyBorder="1" applyAlignment="1" applyProtection="1">
      <alignment horizontal="right" vertical="center"/>
    </xf>
    <xf numFmtId="0" fontId="4" fillId="9" borderId="29" xfId="0" applyFont="1" applyFill="1" applyBorder="1" applyAlignment="1" applyProtection="1">
      <alignment horizontal="left" vertical="center"/>
      <protection locked="0"/>
    </xf>
    <xf numFmtId="0" fontId="4" fillId="9" borderId="17" xfId="0" applyFont="1" applyFill="1" applyBorder="1" applyAlignment="1" applyProtection="1">
      <alignment horizontal="left" vertical="center"/>
      <protection locked="0"/>
    </xf>
    <xf numFmtId="0" fontId="4" fillId="9" borderId="18" xfId="0" applyFont="1" applyFill="1" applyBorder="1" applyAlignment="1" applyProtection="1">
      <alignment horizontal="left" vertical="center"/>
      <protection locked="0"/>
    </xf>
    <xf numFmtId="0" fontId="15" fillId="0" borderId="0" xfId="0" applyFo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37" fillId="9" borderId="10" xfId="0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/>
    </xf>
    <xf numFmtId="0" fontId="39" fillId="0" borderId="1" xfId="0" applyFont="1" applyBorder="1" applyAlignment="1" applyProtection="1">
      <alignment vertical="center" shrinkToFit="1"/>
    </xf>
    <xf numFmtId="0" fontId="7" fillId="0" borderId="0" xfId="0" applyFont="1" applyProtection="1">
      <alignment vertical="center"/>
    </xf>
    <xf numFmtId="0" fontId="24" fillId="0" borderId="1" xfId="0" applyFont="1" applyBorder="1" applyAlignment="1" applyProtection="1">
      <alignment vertical="center" shrinkToFit="1"/>
    </xf>
    <xf numFmtId="0" fontId="4" fillId="0" borderId="19" xfId="0" applyFont="1" applyBorder="1" applyAlignment="1" applyProtection="1">
      <alignment horizontal="center" vertical="center"/>
    </xf>
    <xf numFmtId="0" fontId="4" fillId="10" borderId="5" xfId="0" applyFont="1" applyFill="1" applyBorder="1" applyProtection="1">
      <alignment vertical="center"/>
    </xf>
    <xf numFmtId="0" fontId="4" fillId="0" borderId="8" xfId="0" applyFont="1" applyBorder="1" applyAlignment="1" applyProtection="1"/>
    <xf numFmtId="0" fontId="4" fillId="0" borderId="13" xfId="0" applyFont="1" applyBorder="1" applyAlignment="1" applyProtection="1"/>
    <xf numFmtId="0" fontId="7" fillId="10" borderId="6" xfId="0" applyFont="1" applyFill="1" applyBorder="1" applyProtection="1">
      <alignment vertical="center"/>
    </xf>
    <xf numFmtId="0" fontId="4" fillId="0" borderId="14" xfId="0" applyFont="1" applyBorder="1" applyAlignment="1" applyProtection="1"/>
    <xf numFmtId="0" fontId="4" fillId="0" borderId="0" xfId="0" applyFont="1" applyBorder="1" applyAlignment="1" applyProtection="1"/>
    <xf numFmtId="0" fontId="7" fillId="10" borderId="6" xfId="0" applyFont="1" applyFill="1" applyBorder="1" applyAlignment="1" applyProtection="1">
      <alignment vertical="center" wrapText="1"/>
    </xf>
    <xf numFmtId="0" fontId="4" fillId="10" borderId="6" xfId="0" applyFont="1" applyFill="1" applyBorder="1" applyAlignment="1" applyProtection="1">
      <alignment vertical="center" wrapText="1"/>
    </xf>
    <xf numFmtId="0" fontId="4" fillId="10" borderId="7" xfId="0" applyFont="1" applyFill="1" applyBorder="1" applyAlignment="1" applyProtection="1">
      <alignment vertical="center" wrapText="1"/>
    </xf>
    <xf numFmtId="0" fontId="4" fillId="0" borderId="10" xfId="0" applyFont="1" applyBorder="1" applyAlignment="1" applyProtection="1"/>
    <xf numFmtId="0" fontId="4" fillId="0" borderId="12" xfId="0" applyFont="1" applyBorder="1" applyAlignment="1" applyProtection="1"/>
    <xf numFmtId="0" fontId="11" fillId="4" borderId="3" xfId="0" applyFont="1" applyFill="1" applyBorder="1" applyAlignment="1" applyProtection="1">
      <alignment horizontal="center" vertical="center"/>
    </xf>
    <xf numFmtId="9" fontId="11" fillId="4" borderId="3" xfId="1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9" fontId="4" fillId="6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6" fontId="10" fillId="7" borderId="3" xfId="3" applyFont="1" applyFill="1" applyBorder="1" applyAlignment="1" applyProtection="1">
      <alignment horizontal="center" vertical="center"/>
    </xf>
    <xf numFmtId="9" fontId="8" fillId="7" borderId="3" xfId="2" applyFont="1" applyFill="1" applyBorder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</xf>
    <xf numFmtId="0" fontId="24" fillId="9" borderId="8" xfId="0" applyFont="1" applyFill="1" applyBorder="1" applyAlignment="1" applyProtection="1">
      <alignment horizontal="center" vertical="center" wrapText="1"/>
    </xf>
    <xf numFmtId="0" fontId="24" fillId="9" borderId="14" xfId="0" applyFont="1" applyFill="1" applyBorder="1" applyAlignment="1" applyProtection="1">
      <alignment horizontal="center" vertical="center" wrapText="1"/>
    </xf>
    <xf numFmtId="0" fontId="24" fillId="9" borderId="10" xfId="0" applyFont="1" applyFill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/>
    </xf>
    <xf numFmtId="0" fontId="28" fillId="9" borderId="13" xfId="0" applyFont="1" applyFill="1" applyBorder="1" applyAlignment="1" applyProtection="1">
      <alignment horizontal="center" vertical="center"/>
      <protection locked="0"/>
    </xf>
    <xf numFmtId="0" fontId="29" fillId="9" borderId="13" xfId="0" applyFont="1" applyFill="1" applyBorder="1" applyAlignment="1" applyProtection="1">
      <alignment horizontal="center" vertical="center"/>
      <protection locked="0"/>
    </xf>
    <xf numFmtId="0" fontId="29" fillId="9" borderId="9" xfId="0" applyFont="1" applyFill="1" applyBorder="1" applyAlignment="1" applyProtection="1">
      <alignment horizontal="center" vertical="center"/>
      <protection locked="0"/>
    </xf>
    <xf numFmtId="0" fontId="29" fillId="9" borderId="17" xfId="0" applyFont="1" applyFill="1" applyBorder="1" applyAlignment="1" applyProtection="1">
      <alignment horizontal="center" vertical="center"/>
      <protection locked="0"/>
    </xf>
    <xf numFmtId="0" fontId="29" fillId="9" borderId="18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1" fillId="9" borderId="0" xfId="0" applyFont="1" applyFill="1" applyBorder="1" applyAlignment="1" applyProtection="1">
      <alignment horizontal="center" vertical="center"/>
      <protection locked="0"/>
    </xf>
    <xf numFmtId="0" fontId="32" fillId="9" borderId="0" xfId="0" applyFont="1" applyFill="1" applyBorder="1" applyAlignment="1" applyProtection="1">
      <alignment horizontal="center" vertical="center"/>
      <protection locked="0"/>
    </xf>
    <xf numFmtId="0" fontId="32" fillId="9" borderId="15" xfId="0" applyFont="1" applyFill="1" applyBorder="1" applyAlignment="1" applyProtection="1">
      <alignment horizontal="center" vertical="center"/>
      <protection locked="0"/>
    </xf>
    <xf numFmtId="0" fontId="32" fillId="9" borderId="12" xfId="0" applyFont="1" applyFill="1" applyBorder="1" applyAlignment="1" applyProtection="1">
      <alignment horizontal="center" vertical="center"/>
      <protection locked="0"/>
    </xf>
    <xf numFmtId="0" fontId="32" fillId="9" borderId="11" xfId="0" applyFont="1" applyFill="1" applyBorder="1" applyAlignment="1" applyProtection="1">
      <alignment horizontal="center" vertical="center"/>
      <protection locked="0"/>
    </xf>
    <xf numFmtId="0" fontId="33" fillId="0" borderId="2" xfId="0" applyFont="1" applyBorder="1" applyAlignment="1" applyProtection="1">
      <alignment horizontal="center" vertical="center" shrinkToFit="1"/>
    </xf>
    <xf numFmtId="0" fontId="34" fillId="0" borderId="4" xfId="0" applyFont="1" applyBorder="1" applyAlignment="1" applyProtection="1">
      <alignment horizontal="center" vertical="center" shrinkToFit="1"/>
    </xf>
    <xf numFmtId="0" fontId="35" fillId="0" borderId="3" xfId="0" applyFont="1" applyBorder="1" applyAlignment="1" applyProtection="1">
      <alignment horizontal="center" vertical="center"/>
    </xf>
    <xf numFmtId="0" fontId="35" fillId="0" borderId="4" xfId="0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center" vertical="center"/>
    </xf>
    <xf numFmtId="0" fontId="4" fillId="9" borderId="8" xfId="0" applyFont="1" applyFill="1" applyBorder="1" applyAlignment="1" applyProtection="1">
      <alignment horizontal="center" vertical="center"/>
      <protection locked="0"/>
    </xf>
    <xf numFmtId="0" fontId="4" fillId="9" borderId="9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11" xfId="0" applyFont="1" applyFill="1" applyBorder="1" applyAlignment="1" applyProtection="1">
      <alignment horizontal="center" vertical="center"/>
      <protection locked="0"/>
    </xf>
    <xf numFmtId="0" fontId="7" fillId="9" borderId="8" xfId="0" applyFont="1" applyFill="1" applyBorder="1" applyAlignment="1" applyProtection="1">
      <alignment horizontal="center" vertical="center"/>
    </xf>
    <xf numFmtId="0" fontId="4" fillId="9" borderId="9" xfId="0" applyFont="1" applyFill="1" applyBorder="1" applyAlignment="1" applyProtection="1">
      <alignment horizontal="center" vertical="center"/>
    </xf>
    <xf numFmtId="0" fontId="4" fillId="9" borderId="10" xfId="0" applyFont="1" applyFill="1" applyBorder="1" applyAlignment="1" applyProtection="1">
      <alignment horizontal="center" vertical="center"/>
    </xf>
    <xf numFmtId="0" fontId="4" fillId="9" borderId="11" xfId="0" applyFont="1" applyFill="1" applyBorder="1" applyAlignment="1" applyProtection="1">
      <alignment horizontal="center" vertical="center"/>
    </xf>
    <xf numFmtId="0" fontId="4" fillId="9" borderId="8" xfId="0" applyFont="1" applyFill="1" applyBorder="1" applyAlignment="1" applyProtection="1">
      <alignment horizontal="center" vertical="center" shrinkToFit="1"/>
      <protection locked="0"/>
    </xf>
    <xf numFmtId="0" fontId="4" fillId="9" borderId="9" xfId="0" applyFont="1" applyFill="1" applyBorder="1" applyAlignment="1" applyProtection="1">
      <alignment horizontal="center" vertical="center" shrinkToFit="1"/>
      <protection locked="0"/>
    </xf>
    <xf numFmtId="0" fontId="4" fillId="9" borderId="10" xfId="0" applyFont="1" applyFill="1" applyBorder="1" applyAlignment="1" applyProtection="1">
      <alignment horizontal="center" vertical="center" shrinkToFit="1"/>
      <protection locked="0"/>
    </xf>
    <xf numFmtId="0" fontId="4" fillId="9" borderId="11" xfId="0" applyFont="1" applyFill="1" applyBorder="1" applyAlignment="1" applyProtection="1">
      <alignment horizontal="center" vertical="center" shrinkToFit="1"/>
      <protection locked="0"/>
    </xf>
    <xf numFmtId="0" fontId="40" fillId="0" borderId="8" xfId="0" applyFont="1" applyBorder="1" applyAlignment="1" applyProtection="1">
      <alignment horizontal="center" vertical="center"/>
    </xf>
    <xf numFmtId="0" fontId="40" fillId="0" borderId="13" xfId="0" applyFont="1" applyBorder="1" applyAlignment="1" applyProtection="1">
      <alignment horizontal="center" vertical="center"/>
    </xf>
    <xf numFmtId="0" fontId="40" fillId="0" borderId="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9" fillId="0" borderId="1" xfId="0" applyFont="1" applyBorder="1" applyAlignment="1" applyProtection="1">
      <alignment horizontal="left" vertical="center" shrinkToFit="1"/>
    </xf>
    <xf numFmtId="0" fontId="53" fillId="4" borderId="2" xfId="0" applyFont="1" applyFill="1" applyBorder="1" applyAlignment="1" applyProtection="1">
      <alignment horizontal="right" vertical="center"/>
    </xf>
    <xf numFmtId="0" fontId="53" fillId="4" borderId="3" xfId="0" applyFont="1" applyFill="1" applyBorder="1" applyAlignment="1" applyProtection="1">
      <alignment horizontal="right" vertical="center"/>
    </xf>
    <xf numFmtId="0" fontId="53" fillId="4" borderId="4" xfId="0" applyFont="1" applyFill="1" applyBorder="1" applyAlignment="1" applyProtection="1">
      <alignment horizontal="right" vertical="center"/>
    </xf>
    <xf numFmtId="0" fontId="42" fillId="0" borderId="14" xfId="0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center" vertical="center"/>
    </xf>
    <xf numFmtId="0" fontId="42" fillId="0" borderId="15" xfId="0" applyFont="1" applyBorder="1" applyAlignment="1" applyProtection="1">
      <alignment horizontal="center" vertical="center"/>
    </xf>
    <xf numFmtId="0" fontId="44" fillId="0" borderId="14" xfId="0" applyFont="1" applyBorder="1" applyAlignment="1" applyProtection="1">
      <alignment horizontal="center" shrinkToFit="1"/>
    </xf>
    <xf numFmtId="0" fontId="44" fillId="0" borderId="0" xfId="0" applyFont="1" applyBorder="1" applyAlignment="1" applyProtection="1">
      <alignment horizontal="center" shrinkToFit="1"/>
    </xf>
    <xf numFmtId="0" fontId="44" fillId="0" borderId="15" xfId="0" applyFont="1" applyBorder="1" applyAlignment="1" applyProtection="1">
      <alignment horizontal="center" shrinkToFit="1"/>
    </xf>
    <xf numFmtId="0" fontId="4" fillId="0" borderId="12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9" borderId="26" xfId="0" applyFont="1" applyFill="1" applyBorder="1" applyAlignment="1" applyProtection="1">
      <alignment horizontal="left" vertical="center"/>
      <protection locked="0"/>
    </xf>
    <xf numFmtId="0" fontId="4" fillId="9" borderId="27" xfId="0" applyFont="1" applyFill="1" applyBorder="1" applyAlignment="1" applyProtection="1">
      <alignment horizontal="left" vertical="center"/>
      <protection locked="0"/>
    </xf>
    <xf numFmtId="0" fontId="4" fillId="9" borderId="28" xfId="0" applyFont="1" applyFill="1" applyBorder="1" applyAlignment="1" applyProtection="1">
      <alignment horizontal="left" vertical="center"/>
      <protection locked="0"/>
    </xf>
    <xf numFmtId="0" fontId="49" fillId="0" borderId="2" xfId="0" applyFont="1" applyBorder="1" applyAlignment="1" applyProtection="1">
      <alignment horizontal="center" vertical="center"/>
    </xf>
    <xf numFmtId="0" fontId="49" fillId="0" borderId="3" xfId="0" applyFont="1" applyBorder="1" applyAlignment="1" applyProtection="1">
      <alignment horizontal="center" vertical="center"/>
    </xf>
    <xf numFmtId="0" fontId="49" fillId="0" borderId="4" xfId="0" applyFont="1" applyBorder="1" applyAlignment="1" applyProtection="1">
      <alignment horizontal="center" vertical="center"/>
    </xf>
    <xf numFmtId="0" fontId="4" fillId="9" borderId="23" xfId="0" applyFont="1" applyFill="1" applyBorder="1" applyAlignment="1" applyProtection="1">
      <alignment horizontal="left" vertical="center"/>
      <protection locked="0"/>
    </xf>
    <xf numFmtId="0" fontId="4" fillId="9" borderId="24" xfId="0" applyFont="1" applyFill="1" applyBorder="1" applyAlignment="1" applyProtection="1">
      <alignment horizontal="left" vertical="center"/>
      <protection locked="0"/>
    </xf>
    <xf numFmtId="0" fontId="4" fillId="9" borderId="25" xfId="0" applyFont="1" applyFill="1" applyBorder="1" applyAlignment="1" applyProtection="1">
      <alignment horizontal="left" vertical="center"/>
      <protection locked="0"/>
    </xf>
    <xf numFmtId="0" fontId="55" fillId="0" borderId="2" xfId="0" applyFont="1" applyBorder="1" applyAlignment="1" applyProtection="1">
      <alignment horizontal="center"/>
    </xf>
    <xf numFmtId="0" fontId="55" fillId="0" borderId="3" xfId="0" applyFont="1" applyBorder="1" applyAlignment="1" applyProtection="1">
      <alignment horizontal="center"/>
    </xf>
    <xf numFmtId="0" fontId="55" fillId="0" borderId="4" xfId="0" applyFont="1" applyBorder="1" applyAlignment="1" applyProtection="1">
      <alignment horizontal="center"/>
    </xf>
    <xf numFmtId="0" fontId="4" fillId="9" borderId="20" xfId="0" applyFont="1" applyFill="1" applyBorder="1" applyAlignment="1" applyProtection="1">
      <alignment horizontal="left" vertical="center"/>
      <protection locked="0"/>
    </xf>
    <xf numFmtId="0" fontId="4" fillId="9" borderId="21" xfId="0" applyFont="1" applyFill="1" applyBorder="1" applyAlignment="1" applyProtection="1">
      <alignment horizontal="left" vertical="center"/>
      <protection locked="0"/>
    </xf>
    <xf numFmtId="0" fontId="4" fillId="9" borderId="22" xfId="0" applyFont="1" applyFill="1" applyBorder="1" applyAlignment="1" applyProtection="1">
      <alignment horizontal="left" vertical="center"/>
      <protection locked="0"/>
    </xf>
    <xf numFmtId="0" fontId="42" fillId="0" borderId="10" xfId="0" applyFont="1" applyBorder="1" applyAlignment="1" applyProtection="1">
      <alignment horizontal="center" vertical="center"/>
    </xf>
    <xf numFmtId="0" fontId="42" fillId="0" borderId="12" xfId="0" applyFont="1" applyBorder="1" applyAlignment="1" applyProtection="1">
      <alignment horizontal="center" vertical="center"/>
    </xf>
    <xf numFmtId="0" fontId="42" fillId="0" borderId="1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4" fillId="9" borderId="3" xfId="0" applyFont="1" applyFill="1" applyBorder="1" applyAlignment="1" applyProtection="1">
      <alignment horizontal="center" vertical="center"/>
      <protection locked="0"/>
    </xf>
    <xf numFmtId="0" fontId="4" fillId="9" borderId="4" xfId="0" applyFont="1" applyFill="1" applyBorder="1" applyAlignment="1" applyProtection="1">
      <alignment horizontal="center" vertical="center"/>
      <protection locked="0"/>
    </xf>
    <xf numFmtId="0" fontId="16" fillId="9" borderId="2" xfId="0" applyFont="1" applyFill="1" applyBorder="1" applyAlignment="1" applyProtection="1">
      <alignment horizontal="center" vertical="center"/>
      <protection locked="0"/>
    </xf>
    <xf numFmtId="0" fontId="16" fillId="9" borderId="4" xfId="0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shrinkToFit="1"/>
    </xf>
    <xf numFmtId="0" fontId="44" fillId="0" borderId="12" xfId="0" applyFont="1" applyBorder="1" applyAlignment="1" applyProtection="1">
      <alignment horizontal="center" shrinkToFit="1"/>
    </xf>
    <xf numFmtId="0" fontId="44" fillId="0" borderId="11" xfId="0" applyFont="1" applyBorder="1" applyAlignment="1" applyProtection="1">
      <alignment horizont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16" fillId="9" borderId="8" xfId="0" applyFont="1" applyFill="1" applyBorder="1" applyAlignment="1" applyProtection="1">
      <alignment horizontal="center" vertical="center" shrinkToFit="1"/>
      <protection locked="0"/>
    </xf>
    <xf numFmtId="0" fontId="4" fillId="9" borderId="13" xfId="0" applyFont="1" applyFill="1" applyBorder="1" applyAlignment="1" applyProtection="1">
      <alignment horizontal="center" vertical="center" shrinkToFit="1"/>
      <protection locked="0"/>
    </xf>
    <xf numFmtId="0" fontId="4" fillId="9" borderId="12" xfId="0" applyFont="1" applyFill="1" applyBorder="1" applyAlignment="1" applyProtection="1">
      <alignment horizontal="center" vertical="center" shrinkToFit="1"/>
      <protection locked="0"/>
    </xf>
    <xf numFmtId="0" fontId="54" fillId="9" borderId="2" xfId="0" applyFont="1" applyFill="1" applyBorder="1" applyAlignment="1" applyProtection="1">
      <alignment horizontal="center" vertical="center" shrinkToFit="1"/>
      <protection locked="0"/>
    </xf>
    <xf numFmtId="0" fontId="54" fillId="9" borderId="3" xfId="0" applyFont="1" applyFill="1" applyBorder="1" applyAlignment="1" applyProtection="1">
      <alignment horizontal="center" vertical="center" shrinkToFit="1"/>
      <protection locked="0"/>
    </xf>
    <xf numFmtId="0" fontId="54" fillId="9" borderId="4" xfId="0" applyFont="1" applyFill="1" applyBorder="1" applyAlignment="1" applyProtection="1">
      <alignment horizontal="center" vertical="center" shrinkToFit="1"/>
      <protection locked="0"/>
    </xf>
    <xf numFmtId="0" fontId="38" fillId="9" borderId="2" xfId="0" applyFont="1" applyFill="1" applyBorder="1" applyAlignment="1" applyProtection="1">
      <alignment horizontal="center" vertical="center"/>
    </xf>
    <xf numFmtId="0" fontId="38" fillId="9" borderId="4" xfId="0" applyFont="1" applyFill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</xf>
    <xf numFmtId="38" fontId="4" fillId="6" borderId="1" xfId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left" vertical="center"/>
    </xf>
    <xf numFmtId="38" fontId="4" fillId="0" borderId="1" xfId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9" fontId="4" fillId="0" borderId="1" xfId="2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left" vertical="center"/>
    </xf>
    <xf numFmtId="176" fontId="4" fillId="6" borderId="1" xfId="1" applyNumberFormat="1" applyFont="1" applyFill="1" applyBorder="1" applyAlignment="1" applyProtection="1">
      <alignment horizontal="center" vertical="center"/>
    </xf>
    <xf numFmtId="9" fontId="4" fillId="6" borderId="1" xfId="2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38" fontId="7" fillId="0" borderId="1" xfId="1" applyFont="1" applyBorder="1" applyAlignment="1" applyProtection="1">
      <alignment horizontal="center" vertical="center"/>
    </xf>
    <xf numFmtId="38" fontId="4" fillId="0" borderId="1" xfId="1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38" fontId="4" fillId="0" borderId="1" xfId="1" applyFont="1" applyBorder="1" applyAlignment="1" applyProtection="1">
      <alignment horizontal="right" vertical="center"/>
    </xf>
    <xf numFmtId="9" fontId="4" fillId="0" borderId="1" xfId="2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</xf>
    <xf numFmtId="176" fontId="4" fillId="0" borderId="1" xfId="1" applyNumberFormat="1" applyFont="1" applyBorder="1" applyAlignment="1" applyProtection="1">
      <alignment horizontal="center" vertical="center"/>
    </xf>
    <xf numFmtId="38" fontId="4" fillId="5" borderId="1" xfId="1" applyFont="1" applyFill="1" applyBorder="1" applyAlignment="1" applyProtection="1">
      <alignment horizontal="right" vertical="center"/>
    </xf>
    <xf numFmtId="38" fontId="4" fillId="5" borderId="1" xfId="1" quotePrefix="1" applyFont="1" applyFill="1" applyBorder="1" applyAlignment="1" applyProtection="1">
      <alignment horizontal="center" vertical="center"/>
    </xf>
    <xf numFmtId="38" fontId="4" fillId="5" borderId="1" xfId="1" applyFont="1" applyFill="1" applyBorder="1" applyAlignment="1" applyProtection="1">
      <alignment horizontal="center" vertical="center"/>
    </xf>
    <xf numFmtId="9" fontId="4" fillId="5" borderId="1" xfId="1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/>
    </xf>
    <xf numFmtId="9" fontId="4" fillId="0" borderId="1" xfId="1" applyNumberFormat="1" applyFont="1" applyFill="1" applyBorder="1" applyAlignment="1" applyProtection="1">
      <alignment horizontal="center" vertical="center"/>
      <protection locked="0"/>
    </xf>
    <xf numFmtId="38" fontId="4" fillId="0" borderId="1" xfId="1" quotePrefix="1" applyFont="1" applyFill="1" applyBorder="1" applyAlignment="1" applyProtection="1">
      <alignment horizontal="center" vertical="center"/>
    </xf>
    <xf numFmtId="38" fontId="4" fillId="0" borderId="1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38" fontId="4" fillId="5" borderId="5" xfId="1" applyFont="1" applyFill="1" applyBorder="1" applyAlignment="1" applyProtection="1">
      <alignment horizontal="right" vertical="center"/>
    </xf>
    <xf numFmtId="38" fontId="4" fillId="5" borderId="6" xfId="1" applyFont="1" applyFill="1" applyBorder="1" applyAlignment="1" applyProtection="1">
      <alignment horizontal="right" vertical="center"/>
    </xf>
    <xf numFmtId="38" fontId="4" fillId="5" borderId="7" xfId="1" applyFont="1" applyFill="1" applyBorder="1" applyAlignment="1" applyProtection="1">
      <alignment horizontal="right" vertical="center"/>
    </xf>
    <xf numFmtId="38" fontId="4" fillId="5" borderId="5" xfId="1" quotePrefix="1" applyFont="1" applyFill="1" applyBorder="1" applyAlignment="1" applyProtection="1">
      <alignment horizontal="center" vertical="center"/>
    </xf>
    <xf numFmtId="38" fontId="4" fillId="5" borderId="6" xfId="1" quotePrefix="1" applyFont="1" applyFill="1" applyBorder="1" applyAlignment="1" applyProtection="1">
      <alignment horizontal="center" vertical="center"/>
    </xf>
    <xf numFmtId="38" fontId="4" fillId="5" borderId="7" xfId="1" quotePrefix="1" applyFont="1" applyFill="1" applyBorder="1" applyAlignment="1" applyProtection="1">
      <alignment horizontal="center" vertical="center"/>
    </xf>
    <xf numFmtId="9" fontId="4" fillId="5" borderId="5" xfId="1" applyNumberFormat="1" applyFont="1" applyFill="1" applyBorder="1" applyAlignment="1" applyProtection="1">
      <alignment horizontal="center" vertical="center"/>
      <protection locked="0"/>
    </xf>
    <xf numFmtId="9" fontId="4" fillId="5" borderId="6" xfId="1" applyNumberFormat="1" applyFont="1" applyFill="1" applyBorder="1" applyAlignment="1" applyProtection="1">
      <alignment horizontal="center" vertical="center"/>
      <protection locked="0"/>
    </xf>
    <xf numFmtId="9" fontId="4" fillId="5" borderId="7" xfId="1" applyNumberFormat="1" applyFont="1" applyFill="1" applyBorder="1" applyAlignment="1" applyProtection="1">
      <alignment horizontal="center" vertical="center"/>
      <protection locked="0"/>
    </xf>
    <xf numFmtId="38" fontId="4" fillId="5" borderId="5" xfId="1" applyFont="1" applyFill="1" applyBorder="1" applyAlignment="1" applyProtection="1">
      <alignment horizontal="center" vertical="center"/>
    </xf>
    <xf numFmtId="38" fontId="4" fillId="5" borderId="6" xfId="1" applyFont="1" applyFill="1" applyBorder="1" applyAlignment="1" applyProtection="1">
      <alignment horizontal="center" vertical="center"/>
    </xf>
    <xf numFmtId="38" fontId="4" fillId="5" borderId="7" xfId="1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38" fontId="4" fillId="0" borderId="5" xfId="1" applyFont="1" applyFill="1" applyBorder="1" applyAlignment="1" applyProtection="1">
      <alignment horizontal="center" vertical="center"/>
    </xf>
    <xf numFmtId="38" fontId="4" fillId="0" borderId="6" xfId="1" applyFont="1" applyFill="1" applyBorder="1" applyAlignment="1" applyProtection="1">
      <alignment horizontal="center" vertical="center"/>
    </xf>
    <xf numFmtId="38" fontId="4" fillId="0" borderId="7" xfId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38" fontId="4" fillId="0" borderId="5" xfId="1" applyFont="1" applyFill="1" applyBorder="1" applyAlignment="1" applyProtection="1">
      <alignment horizontal="right" vertical="center"/>
    </xf>
    <xf numFmtId="38" fontId="4" fillId="0" borderId="6" xfId="1" applyFont="1" applyFill="1" applyBorder="1" applyAlignment="1" applyProtection="1">
      <alignment horizontal="right" vertical="center"/>
    </xf>
    <xf numFmtId="38" fontId="4" fillId="0" borderId="7" xfId="1" applyFont="1" applyFill="1" applyBorder="1" applyAlignment="1" applyProtection="1">
      <alignment horizontal="right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38" fontId="4" fillId="0" borderId="5" xfId="1" quotePrefix="1" applyFont="1" applyFill="1" applyBorder="1" applyAlignment="1" applyProtection="1">
      <alignment horizontal="center" vertical="center"/>
    </xf>
    <xf numFmtId="38" fontId="4" fillId="0" borderId="6" xfId="1" quotePrefix="1" applyFont="1" applyFill="1" applyBorder="1" applyAlignment="1" applyProtection="1">
      <alignment horizontal="center" vertical="center"/>
    </xf>
    <xf numFmtId="38" fontId="4" fillId="0" borderId="7" xfId="1" quotePrefix="1" applyFont="1" applyFill="1" applyBorder="1" applyAlignment="1" applyProtection="1">
      <alignment horizontal="center" vertical="center"/>
    </xf>
    <xf numFmtId="9" fontId="4" fillId="0" borderId="5" xfId="1" applyNumberFormat="1" applyFont="1" applyFill="1" applyBorder="1" applyAlignment="1" applyProtection="1">
      <alignment horizontal="center" vertical="center"/>
      <protection locked="0"/>
    </xf>
    <xf numFmtId="9" fontId="4" fillId="0" borderId="6" xfId="1" applyNumberFormat="1" applyFont="1" applyFill="1" applyBorder="1" applyAlignment="1" applyProtection="1">
      <alignment horizontal="center" vertical="center"/>
      <protection locked="0"/>
    </xf>
    <xf numFmtId="9" fontId="4" fillId="0" borderId="7" xfId="1" applyNumberFormat="1" applyFont="1" applyFill="1" applyBorder="1" applyAlignment="1" applyProtection="1">
      <alignment horizontal="center" vertical="center"/>
      <protection locked="0"/>
    </xf>
    <xf numFmtId="176" fontId="4" fillId="0" borderId="1" xfId="1" applyNumberFormat="1" applyFont="1" applyBorder="1" applyAlignment="1" applyProtection="1">
      <alignment horizontal="right" vertical="center"/>
    </xf>
    <xf numFmtId="38" fontId="4" fillId="0" borderId="1" xfId="1" quotePrefix="1" applyFont="1" applyBorder="1" applyAlignment="1" applyProtection="1">
      <alignment horizontal="center" vertical="center"/>
    </xf>
    <xf numFmtId="9" fontId="4" fillId="0" borderId="1" xfId="1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5" borderId="1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9" fontId="4" fillId="0" borderId="5" xfId="2" applyFont="1" applyFill="1" applyBorder="1" applyAlignment="1" applyProtection="1">
      <alignment horizontal="center" vertical="center"/>
      <protection locked="0"/>
    </xf>
    <xf numFmtId="9" fontId="4" fillId="0" borderId="6" xfId="2" applyFont="1" applyFill="1" applyBorder="1" applyAlignment="1" applyProtection="1">
      <alignment horizontal="center" vertical="center"/>
      <protection locked="0"/>
    </xf>
    <xf numFmtId="9" fontId="4" fillId="0" borderId="7" xfId="2" applyFont="1" applyFill="1" applyBorder="1" applyAlignment="1" applyProtection="1">
      <alignment horizontal="center" vertical="center"/>
      <protection locked="0"/>
    </xf>
    <xf numFmtId="9" fontId="4" fillId="5" borderId="5" xfId="2" applyFont="1" applyFill="1" applyBorder="1" applyAlignment="1" applyProtection="1">
      <alignment horizontal="center" vertical="center"/>
      <protection locked="0"/>
    </xf>
    <xf numFmtId="9" fontId="4" fillId="5" borderId="6" xfId="2" applyFont="1" applyFill="1" applyBorder="1" applyAlignment="1" applyProtection="1">
      <alignment horizontal="center" vertical="center"/>
      <protection locked="0"/>
    </xf>
    <xf numFmtId="9" fontId="4" fillId="5" borderId="7" xfId="2" applyFont="1" applyFill="1" applyBorder="1" applyAlignment="1" applyProtection="1">
      <alignment horizontal="center" vertical="center"/>
      <protection locked="0"/>
    </xf>
    <xf numFmtId="5" fontId="4" fillId="0" borderId="5" xfId="0" applyNumberFormat="1" applyFont="1" applyFill="1" applyBorder="1" applyAlignment="1" applyProtection="1">
      <alignment horizontal="right" vertical="center"/>
    </xf>
    <xf numFmtId="5" fontId="4" fillId="0" borderId="6" xfId="0" applyNumberFormat="1" applyFont="1" applyFill="1" applyBorder="1" applyAlignment="1" applyProtection="1">
      <alignment horizontal="right" vertical="center"/>
    </xf>
    <xf numFmtId="5" fontId="4" fillId="0" borderId="7" xfId="0" applyNumberFormat="1" applyFont="1" applyFill="1" applyBorder="1" applyAlignment="1" applyProtection="1">
      <alignment horizontal="right" vertical="center"/>
    </xf>
    <xf numFmtId="5" fontId="4" fillId="5" borderId="5" xfId="0" applyNumberFormat="1" applyFont="1" applyFill="1" applyBorder="1" applyAlignment="1" applyProtection="1">
      <alignment horizontal="right" vertical="center"/>
    </xf>
    <xf numFmtId="5" fontId="4" fillId="5" borderId="6" xfId="0" applyNumberFormat="1" applyFont="1" applyFill="1" applyBorder="1" applyAlignment="1" applyProtection="1">
      <alignment horizontal="right" vertical="center"/>
    </xf>
    <xf numFmtId="5" fontId="4" fillId="5" borderId="7" xfId="0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38" fontId="4" fillId="0" borderId="8" xfId="1" applyFont="1" applyBorder="1" applyAlignment="1" applyProtection="1">
      <alignment horizontal="center" vertical="center"/>
    </xf>
    <xf numFmtId="38" fontId="4" fillId="0" borderId="13" xfId="1" applyFont="1" applyBorder="1" applyAlignment="1" applyProtection="1">
      <alignment horizontal="center" vertical="center"/>
    </xf>
    <xf numFmtId="38" fontId="4" fillId="0" borderId="9" xfId="1" applyFont="1" applyBorder="1" applyAlignment="1" applyProtection="1">
      <alignment horizontal="center" vertical="center"/>
    </xf>
    <xf numFmtId="38" fontId="4" fillId="0" borderId="14" xfId="1" applyFont="1" applyBorder="1" applyAlignment="1" applyProtection="1">
      <alignment horizontal="center" vertical="center"/>
    </xf>
    <xf numFmtId="38" fontId="4" fillId="0" borderId="0" xfId="1" applyFont="1" applyBorder="1" applyAlignment="1" applyProtection="1">
      <alignment horizontal="center" vertical="center"/>
    </xf>
    <xf numFmtId="38" fontId="4" fillId="0" borderId="15" xfId="1" applyFont="1" applyBorder="1" applyAlignment="1" applyProtection="1">
      <alignment horizontal="center" vertical="center"/>
    </xf>
    <xf numFmtId="38" fontId="4" fillId="0" borderId="10" xfId="1" applyFont="1" applyBorder="1" applyAlignment="1" applyProtection="1">
      <alignment horizontal="center" vertical="center"/>
    </xf>
    <xf numFmtId="38" fontId="4" fillId="0" borderId="12" xfId="1" applyFont="1" applyBorder="1" applyAlignment="1" applyProtection="1">
      <alignment horizontal="center" vertical="center"/>
    </xf>
    <xf numFmtId="38" fontId="4" fillId="0" borderId="11" xfId="1" applyFont="1" applyBorder="1" applyAlignment="1" applyProtection="1">
      <alignment horizontal="center" vertical="center"/>
    </xf>
    <xf numFmtId="6" fontId="4" fillId="0" borderId="1" xfId="0" applyNumberFormat="1" applyFont="1" applyBorder="1" applyAlignment="1" applyProtection="1">
      <alignment horizontal="center" vertical="center"/>
    </xf>
    <xf numFmtId="9" fontId="4" fillId="8" borderId="1" xfId="2" applyFont="1" applyFill="1" applyBorder="1" applyAlignment="1" applyProtection="1">
      <alignment horizontal="center" vertical="center"/>
      <protection locked="0"/>
    </xf>
    <xf numFmtId="181" fontId="4" fillId="8" borderId="1" xfId="1" applyNumberFormat="1" applyFont="1" applyFill="1" applyBorder="1" applyAlignment="1" applyProtection="1">
      <alignment horizontal="right" vertical="center"/>
    </xf>
    <xf numFmtId="0" fontId="4" fillId="8" borderId="1" xfId="0" applyFont="1" applyFill="1" applyBorder="1" applyAlignment="1" applyProtection="1">
      <alignment horizontal="left" vertical="center"/>
    </xf>
    <xf numFmtId="180" fontId="5" fillId="8" borderId="1" xfId="1" applyNumberFormat="1" applyFont="1" applyFill="1" applyBorder="1" applyAlignment="1" applyProtection="1">
      <alignment horizontal="center" vertical="center"/>
    </xf>
    <xf numFmtId="181" fontId="4" fillId="0" borderId="1" xfId="1" applyNumberFormat="1" applyFont="1" applyBorder="1" applyAlignment="1" applyProtection="1">
      <alignment horizontal="right" vertical="center"/>
    </xf>
    <xf numFmtId="180" fontId="5" fillId="0" borderId="1" xfId="1" applyNumberFormat="1" applyFont="1" applyBorder="1" applyAlignment="1" applyProtection="1">
      <alignment horizontal="center" vertical="center"/>
    </xf>
    <xf numFmtId="181" fontId="4" fillId="8" borderId="1" xfId="0" quotePrefix="1" applyNumberFormat="1" applyFont="1" applyFill="1" applyBorder="1" applyAlignment="1" applyProtection="1">
      <alignment horizontal="center" vertical="center"/>
    </xf>
    <xf numFmtId="181" fontId="4" fillId="8" borderId="1" xfId="0" applyNumberFormat="1" applyFont="1" applyFill="1" applyBorder="1" applyAlignment="1" applyProtection="1">
      <alignment horizontal="center" vertical="center"/>
    </xf>
    <xf numFmtId="181" fontId="4" fillId="8" borderId="1" xfId="0" applyNumberFormat="1" applyFont="1" applyFill="1" applyBorder="1" applyAlignment="1" applyProtection="1">
      <alignment horizontal="right" vertical="center"/>
    </xf>
    <xf numFmtId="0" fontId="4" fillId="8" borderId="5" xfId="0" applyFont="1" applyFill="1" applyBorder="1" applyAlignment="1" applyProtection="1">
      <alignment horizontal="left" vertical="center"/>
    </xf>
    <xf numFmtId="0" fontId="4" fillId="8" borderId="6" xfId="0" applyFont="1" applyFill="1" applyBorder="1" applyAlignment="1" applyProtection="1">
      <alignment horizontal="left" vertical="center"/>
    </xf>
    <xf numFmtId="0" fontId="4" fillId="8" borderId="7" xfId="0" applyFont="1" applyFill="1" applyBorder="1" applyAlignment="1" applyProtection="1">
      <alignment horizontal="left" vertical="center"/>
    </xf>
    <xf numFmtId="0" fontId="20" fillId="8" borderId="5" xfId="0" applyFont="1" applyFill="1" applyBorder="1" applyAlignment="1" applyProtection="1">
      <alignment horizontal="left" vertical="center"/>
    </xf>
    <xf numFmtId="0" fontId="20" fillId="8" borderId="6" xfId="0" applyFont="1" applyFill="1" applyBorder="1" applyAlignment="1" applyProtection="1">
      <alignment horizontal="left" vertical="center"/>
    </xf>
    <xf numFmtId="0" fontId="20" fillId="8" borderId="7" xfId="0" applyFont="1" applyFill="1" applyBorder="1" applyAlignment="1" applyProtection="1">
      <alignment horizontal="left" vertical="center"/>
    </xf>
    <xf numFmtId="38" fontId="4" fillId="8" borderId="5" xfId="1" quotePrefix="1" applyFont="1" applyFill="1" applyBorder="1" applyAlignment="1" applyProtection="1">
      <alignment horizontal="center" vertical="center"/>
    </xf>
    <xf numFmtId="38" fontId="4" fillId="8" borderId="6" xfId="1" quotePrefix="1" applyFont="1" applyFill="1" applyBorder="1" applyAlignment="1" applyProtection="1">
      <alignment horizontal="center" vertical="center"/>
    </xf>
    <xf numFmtId="38" fontId="4" fillId="8" borderId="7" xfId="1" quotePrefix="1" applyFont="1" applyFill="1" applyBorder="1" applyAlignment="1" applyProtection="1">
      <alignment horizontal="center" vertical="center"/>
    </xf>
    <xf numFmtId="181" fontId="4" fillId="8" borderId="5" xfId="1" applyNumberFormat="1" applyFont="1" applyFill="1" applyBorder="1" applyAlignment="1" applyProtection="1">
      <alignment vertical="center"/>
    </xf>
    <xf numFmtId="181" fontId="4" fillId="8" borderId="6" xfId="1" applyNumberFormat="1" applyFont="1" applyFill="1" applyBorder="1" applyAlignment="1" applyProtection="1">
      <alignment vertical="center"/>
    </xf>
    <xf numFmtId="181" fontId="4" fillId="8" borderId="7" xfId="1" applyNumberFormat="1" applyFont="1" applyFill="1" applyBorder="1" applyAlignment="1" applyProtection="1">
      <alignment vertical="center"/>
    </xf>
    <xf numFmtId="181" fontId="4" fillId="8" borderId="5" xfId="1" quotePrefix="1" applyNumberFormat="1" applyFont="1" applyFill="1" applyBorder="1" applyAlignment="1" applyProtection="1">
      <alignment horizontal="center" vertical="center"/>
    </xf>
    <xf numFmtId="181" fontId="4" fillId="8" borderId="6" xfId="1" quotePrefix="1" applyNumberFormat="1" applyFont="1" applyFill="1" applyBorder="1" applyAlignment="1" applyProtection="1">
      <alignment horizontal="center" vertical="center"/>
    </xf>
    <xf numFmtId="181" fontId="4" fillId="8" borderId="7" xfId="1" quotePrefix="1" applyNumberFormat="1" applyFont="1" applyFill="1" applyBorder="1" applyAlignment="1" applyProtection="1">
      <alignment horizontal="center" vertical="center"/>
    </xf>
    <xf numFmtId="180" fontId="4" fillId="8" borderId="5" xfId="0" applyNumberFormat="1" applyFont="1" applyFill="1" applyBorder="1" applyAlignment="1" applyProtection="1">
      <alignment horizontal="center" vertical="center"/>
    </xf>
    <xf numFmtId="180" fontId="4" fillId="8" borderId="6" xfId="0" applyNumberFormat="1" applyFont="1" applyFill="1" applyBorder="1" applyAlignment="1" applyProtection="1">
      <alignment horizontal="center" vertical="center"/>
    </xf>
    <xf numFmtId="180" fontId="4" fillId="8" borderId="7" xfId="0" applyNumberFormat="1" applyFont="1" applyFill="1" applyBorder="1" applyAlignment="1" applyProtection="1">
      <alignment horizontal="center" vertical="center"/>
    </xf>
    <xf numFmtId="181" fontId="4" fillId="8" borderId="5" xfId="0" applyNumberFormat="1" applyFont="1" applyFill="1" applyBorder="1" applyAlignment="1" applyProtection="1">
      <alignment horizontal="right" vertical="center"/>
    </xf>
    <xf numFmtId="181" fontId="4" fillId="8" borderId="6" xfId="0" applyNumberFormat="1" applyFont="1" applyFill="1" applyBorder="1" applyAlignment="1" applyProtection="1">
      <alignment horizontal="right" vertical="center"/>
    </xf>
    <xf numFmtId="181" fontId="4" fillId="8" borderId="7" xfId="0" applyNumberFormat="1" applyFont="1" applyFill="1" applyBorder="1" applyAlignment="1" applyProtection="1">
      <alignment horizontal="right" vertical="center"/>
    </xf>
    <xf numFmtId="9" fontId="4" fillId="8" borderId="5" xfId="2" applyFont="1" applyFill="1" applyBorder="1" applyAlignment="1" applyProtection="1">
      <alignment horizontal="center" vertical="center"/>
      <protection locked="0"/>
    </xf>
    <xf numFmtId="9" fontId="4" fillId="8" borderId="6" xfId="2" applyFont="1" applyFill="1" applyBorder="1" applyAlignment="1" applyProtection="1">
      <alignment horizontal="center" vertical="center"/>
      <protection locked="0"/>
    </xf>
    <xf numFmtId="9" fontId="4" fillId="8" borderId="7" xfId="2" applyFont="1" applyFill="1" applyBorder="1" applyAlignment="1" applyProtection="1">
      <alignment horizontal="center" vertical="center"/>
      <protection locked="0"/>
    </xf>
    <xf numFmtId="181" fontId="4" fillId="8" borderId="5" xfId="0" quotePrefix="1" applyNumberFormat="1" applyFont="1" applyFill="1" applyBorder="1" applyAlignment="1" applyProtection="1">
      <alignment horizontal="center" vertical="center"/>
    </xf>
    <xf numFmtId="181" fontId="4" fillId="8" borderId="6" xfId="0" applyNumberFormat="1" applyFont="1" applyFill="1" applyBorder="1" applyAlignment="1" applyProtection="1">
      <alignment horizontal="center" vertical="center"/>
    </xf>
    <xf numFmtId="181" fontId="4" fillId="8" borderId="7" xfId="0" applyNumberFormat="1" applyFont="1" applyFill="1" applyBorder="1" applyAlignment="1" applyProtection="1">
      <alignment horizontal="center" vertical="center"/>
    </xf>
    <xf numFmtId="180" fontId="4" fillId="8" borderId="1" xfId="0" applyNumberFormat="1" applyFont="1" applyFill="1" applyBorder="1" applyAlignment="1" applyProtection="1">
      <alignment horizontal="center" vertical="center"/>
    </xf>
    <xf numFmtId="0" fontId="4" fillId="8" borderId="9" xfId="0" applyFont="1" applyFill="1" applyBorder="1" applyAlignment="1" applyProtection="1">
      <alignment horizontal="left" vertical="center"/>
    </xf>
    <xf numFmtId="0" fontId="4" fillId="8" borderId="15" xfId="0" applyFont="1" applyFill="1" applyBorder="1" applyAlignment="1" applyProtection="1">
      <alignment horizontal="left" vertical="center"/>
    </xf>
    <xf numFmtId="0" fontId="4" fillId="8" borderId="11" xfId="0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2" xfId="1" applyNumberFormat="1" applyFont="1" applyBorder="1" applyAlignment="1" applyProtection="1">
      <alignment horizontal="center" vertical="center"/>
    </xf>
    <xf numFmtId="176" fontId="7" fillId="0" borderId="4" xfId="1" applyNumberFormat="1" applyFont="1" applyBorder="1" applyAlignment="1" applyProtection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6" fontId="4" fillId="0" borderId="8" xfId="0" applyNumberFormat="1" applyFont="1" applyBorder="1" applyAlignment="1">
      <alignment horizontal="center" vertical="center"/>
    </xf>
    <xf numFmtId="6" fontId="4" fillId="0" borderId="13" xfId="0" applyNumberFormat="1" applyFont="1" applyBorder="1" applyAlignment="1">
      <alignment horizontal="center" vertical="center"/>
    </xf>
    <xf numFmtId="6" fontId="4" fillId="0" borderId="9" xfId="0" applyNumberFormat="1" applyFont="1" applyBorder="1" applyAlignment="1">
      <alignment horizontal="center" vertical="center"/>
    </xf>
    <xf numFmtId="6" fontId="4" fillId="0" borderId="14" xfId="0" applyNumberFormat="1" applyFont="1" applyBorder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6" fontId="4" fillId="0" borderId="15" xfId="0" applyNumberFormat="1" applyFont="1" applyBorder="1" applyAlignment="1">
      <alignment horizontal="center" vertical="center"/>
    </xf>
    <xf numFmtId="6" fontId="4" fillId="0" borderId="10" xfId="0" applyNumberFormat="1" applyFont="1" applyBorder="1" applyAlignment="1">
      <alignment horizontal="center" vertical="center"/>
    </xf>
    <xf numFmtId="6" fontId="4" fillId="0" borderId="12" xfId="0" applyNumberFormat="1" applyFont="1" applyBorder="1" applyAlignment="1">
      <alignment horizontal="center" vertical="center"/>
    </xf>
    <xf numFmtId="6" fontId="4" fillId="0" borderId="11" xfId="0" applyNumberFormat="1" applyFont="1" applyBorder="1" applyAlignment="1">
      <alignment horizontal="center" vertical="center"/>
    </xf>
    <xf numFmtId="38" fontId="4" fillId="0" borderId="2" xfId="1" applyFont="1" applyBorder="1" applyAlignment="1" applyProtection="1">
      <alignment horizontal="right" vertical="center"/>
    </xf>
    <xf numFmtId="38" fontId="4" fillId="0" borderId="4" xfId="1" applyFont="1" applyBorder="1" applyAlignment="1" applyProtection="1">
      <alignment horizontal="right" vertical="center"/>
    </xf>
    <xf numFmtId="181" fontId="4" fillId="0" borderId="5" xfId="1" applyNumberFormat="1" applyFont="1" applyBorder="1" applyAlignment="1" applyProtection="1">
      <alignment horizontal="right" vertical="center"/>
    </xf>
    <xf numFmtId="181" fontId="4" fillId="0" borderId="6" xfId="1" applyNumberFormat="1" applyFont="1" applyBorder="1" applyAlignment="1" applyProtection="1">
      <alignment horizontal="right" vertical="center"/>
    </xf>
    <xf numFmtId="181" fontId="4" fillId="0" borderId="7" xfId="1" applyNumberFormat="1" applyFont="1" applyBorder="1" applyAlignment="1" applyProtection="1">
      <alignment horizontal="right" vertical="center"/>
    </xf>
    <xf numFmtId="0" fontId="4" fillId="8" borderId="5" xfId="0" applyFont="1" applyFill="1" applyBorder="1" applyAlignment="1">
      <alignment horizontal="left" vertical="center"/>
    </xf>
    <xf numFmtId="0" fontId="4" fillId="8" borderId="6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181" fontId="4" fillId="8" borderId="5" xfId="1" applyNumberFormat="1" applyFont="1" applyFill="1" applyBorder="1" applyAlignment="1" applyProtection="1">
      <alignment horizontal="right" vertical="center"/>
    </xf>
    <xf numFmtId="181" fontId="4" fillId="8" borderId="6" xfId="1" applyNumberFormat="1" applyFont="1" applyFill="1" applyBorder="1" applyAlignment="1" applyProtection="1">
      <alignment horizontal="right" vertical="center"/>
    </xf>
    <xf numFmtId="181" fontId="4" fillId="8" borderId="7" xfId="1" applyNumberFormat="1" applyFont="1" applyFill="1" applyBorder="1" applyAlignment="1" applyProtection="1">
      <alignment horizontal="right" vertical="center"/>
    </xf>
    <xf numFmtId="181" fontId="4" fillId="8" borderId="5" xfId="1" applyNumberFormat="1" applyFont="1" applyFill="1" applyBorder="1" applyAlignment="1" applyProtection="1">
      <alignment horizontal="center" vertical="center"/>
    </xf>
    <xf numFmtId="181" fontId="4" fillId="8" borderId="6" xfId="1" applyNumberFormat="1" applyFont="1" applyFill="1" applyBorder="1" applyAlignment="1" applyProtection="1">
      <alignment horizontal="center" vertical="center"/>
    </xf>
    <xf numFmtId="181" fontId="4" fillId="8" borderId="7" xfId="1" applyNumberFormat="1" applyFont="1" applyFill="1" applyBorder="1" applyAlignment="1" applyProtection="1">
      <alignment horizontal="center" vertical="center"/>
    </xf>
    <xf numFmtId="9" fontId="4" fillId="8" borderId="5" xfId="2" applyFont="1" applyFill="1" applyBorder="1" applyAlignment="1" applyProtection="1">
      <alignment horizontal="center" vertical="center"/>
    </xf>
    <xf numFmtId="9" fontId="4" fillId="8" borderId="6" xfId="2" applyFont="1" applyFill="1" applyBorder="1" applyAlignment="1" applyProtection="1">
      <alignment horizontal="center" vertical="center"/>
    </xf>
    <xf numFmtId="9" fontId="4" fillId="8" borderId="7" xfId="2" applyFont="1" applyFill="1" applyBorder="1" applyAlignment="1" applyProtection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81" fontId="4" fillId="0" borderId="5" xfId="1" applyNumberFormat="1" applyFont="1" applyBorder="1" applyAlignment="1" applyProtection="1">
      <alignment horizontal="center" vertical="center"/>
    </xf>
    <xf numFmtId="181" fontId="4" fillId="0" borderId="6" xfId="1" applyNumberFormat="1" applyFont="1" applyBorder="1" applyAlignment="1" applyProtection="1">
      <alignment horizontal="center" vertical="center"/>
    </xf>
    <xf numFmtId="181" fontId="4" fillId="0" borderId="7" xfId="1" applyNumberFormat="1" applyFont="1" applyBorder="1" applyAlignment="1" applyProtection="1">
      <alignment horizontal="center" vertical="center"/>
    </xf>
    <xf numFmtId="9" fontId="4" fillId="0" borderId="5" xfId="2" applyFont="1" applyBorder="1" applyAlignment="1" applyProtection="1">
      <alignment horizontal="center" vertical="center"/>
    </xf>
    <xf numFmtId="9" fontId="4" fillId="0" borderId="6" xfId="2" applyFont="1" applyBorder="1" applyAlignment="1" applyProtection="1">
      <alignment horizontal="center" vertical="center"/>
    </xf>
    <xf numFmtId="9" fontId="4" fillId="0" borderId="7" xfId="2" applyFont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5" xfId="1" applyFont="1" applyBorder="1" applyAlignment="1" applyProtection="1">
      <alignment horizontal="right" vertical="center"/>
    </xf>
    <xf numFmtId="38" fontId="4" fillId="0" borderId="6" xfId="1" applyFont="1" applyBorder="1" applyAlignment="1" applyProtection="1">
      <alignment horizontal="right" vertical="center"/>
    </xf>
    <xf numFmtId="38" fontId="4" fillId="0" borderId="7" xfId="1" applyFont="1" applyBorder="1" applyAlignment="1" applyProtection="1">
      <alignment horizontal="right" vertical="center"/>
    </xf>
    <xf numFmtId="38" fontId="4" fillId="8" borderId="5" xfId="1" applyFont="1" applyFill="1" applyBorder="1" applyAlignment="1" applyProtection="1">
      <alignment horizontal="right" vertical="center"/>
    </xf>
    <xf numFmtId="38" fontId="4" fillId="8" borderId="6" xfId="1" applyFont="1" applyFill="1" applyBorder="1" applyAlignment="1" applyProtection="1">
      <alignment horizontal="right" vertical="center"/>
    </xf>
    <xf numFmtId="38" fontId="4" fillId="8" borderId="7" xfId="1" applyFont="1" applyFill="1" applyBorder="1" applyAlignment="1" applyProtection="1">
      <alignment horizontal="right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FF9999"/>
      <color rgb="FF001746"/>
      <color rgb="FFFC74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458133</xdr:colOff>
      <xdr:row>4</xdr:row>
      <xdr:rowOff>39221</xdr:rowOff>
    </xdr:from>
    <xdr:to>
      <xdr:col>13</xdr:col>
      <xdr:colOff>211656</xdr:colOff>
      <xdr:row>10</xdr:row>
      <xdr:rowOff>7470</xdr:rowOff>
    </xdr:to>
    <xdr:sp macro="" textlink="">
      <xdr:nvSpPr>
        <xdr:cNvPr id="5" name="角丸四角形 40">
          <a:extLst>
            <a:ext uri="{FF2B5EF4-FFF2-40B4-BE49-F238E27FC236}">
              <a16:creationId xmlns:a16="http://schemas.microsoft.com/office/drawing/2014/main" id="{1FD6854F-42E6-442A-AAC2-AC7A68212A7C}"/>
            </a:ext>
          </a:extLst>
        </xdr:cNvPr>
        <xdr:cNvSpPr/>
      </xdr:nvSpPr>
      <xdr:spPr>
        <a:xfrm>
          <a:off x="7069604" y="1256927"/>
          <a:ext cx="3189993" cy="1275602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571500</xdr:colOff>
      <xdr:row>4</xdr:row>
      <xdr:rowOff>114301</xdr:rowOff>
    </xdr:from>
    <xdr:to>
      <xdr:col>13</xdr:col>
      <xdr:colOff>152400</xdr:colOff>
      <xdr:row>9</xdr:row>
      <xdr:rowOff>74706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3DBEB47-BE67-412C-B446-13195C5929EB}"/>
            </a:ext>
          </a:extLst>
        </xdr:cNvPr>
        <xdr:cNvSpPr txBox="1"/>
      </xdr:nvSpPr>
      <xdr:spPr>
        <a:xfrm>
          <a:off x="7182971" y="1332007"/>
          <a:ext cx="3017370" cy="104364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 u="sng">
              <a:solidFill>
                <a:schemeClr val="bg1"/>
              </a:solidFill>
            </a:rPr>
            <a:t>※</a:t>
          </a:r>
          <a:r>
            <a:rPr kumimoji="1" lang="ja-JP" altLang="en-US" sz="1200" b="1" u="sng">
              <a:solidFill>
                <a:schemeClr val="bg1"/>
              </a:solidFill>
            </a:rPr>
            <a:t>黄色い部分をご記入ください。</a:t>
          </a:r>
          <a:endParaRPr kumimoji="1" lang="en-US" altLang="ja-JP" sz="1200" b="1" u="sng">
            <a:solidFill>
              <a:schemeClr val="bg1"/>
            </a:solidFill>
          </a:endParaRPr>
        </a:p>
        <a:p>
          <a:endParaRPr kumimoji="1" lang="en-US" altLang="ja-JP" sz="1100" b="1">
            <a:solidFill>
              <a:srgbClr val="FFFF00"/>
            </a:solidFill>
          </a:endParaRPr>
        </a:p>
        <a:p>
          <a:r>
            <a:rPr kumimoji="1" lang="ja-JP" altLang="en-US" sz="1100" b="1">
              <a:solidFill>
                <a:srgbClr val="FFFF00"/>
              </a:solidFill>
            </a:rPr>
            <a:t>「</a:t>
          </a:r>
          <a:r>
            <a:rPr kumimoji="1" lang="en-US" altLang="ja-JP" sz="1100" b="1">
              <a:solidFill>
                <a:srgbClr val="FFFF00"/>
              </a:solidFill>
            </a:rPr>
            <a:t>22-23 </a:t>
          </a:r>
          <a:r>
            <a:rPr kumimoji="1" lang="ja-JP" altLang="en-US" sz="1100" b="1">
              <a:solidFill>
                <a:srgbClr val="FFFF00"/>
              </a:solidFill>
            </a:rPr>
            <a:t>販促基準表」</a:t>
          </a:r>
          <a:r>
            <a:rPr kumimoji="1" lang="ja-JP" altLang="en-US" sz="1100">
              <a:solidFill>
                <a:schemeClr val="bg1"/>
              </a:solidFill>
            </a:rPr>
            <a:t>の中から該当するランクを　お選びください。</a:t>
          </a:r>
          <a:r>
            <a:rPr kumimoji="1" lang="ja-JP" altLang="en-US" sz="1000">
              <a:solidFill>
                <a:schemeClr val="bg1"/>
              </a:solidFill>
            </a:rPr>
            <a:t>（不明な場合は空欄で構いません）　最終確定は弊社にて行わせて頂きます。</a:t>
          </a:r>
          <a:endParaRPr kumimoji="1" lang="en-US" altLang="ja-JP" sz="1000">
            <a:solidFill>
              <a:schemeClr val="bg1"/>
            </a:solidFill>
          </a:endParaRPr>
        </a:p>
        <a:p>
          <a:endParaRPr kumimoji="1" lang="en-US" altLang="ja-JP" sz="1100">
            <a:solidFill>
              <a:schemeClr val="bg1"/>
            </a:solidFill>
          </a:endParaRPr>
        </a:p>
        <a:p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2055</xdr:colOff>
      <xdr:row>6</xdr:row>
      <xdr:rowOff>92075</xdr:rowOff>
    </xdr:from>
    <xdr:to>
      <xdr:col>8</xdr:col>
      <xdr:colOff>484842</xdr:colOff>
      <xdr:row>8</xdr:row>
      <xdr:rowOff>1307</xdr:rowOff>
    </xdr:to>
    <xdr:sp macro="" textlink="">
      <xdr:nvSpPr>
        <xdr:cNvPr id="7" name="左矢印 42">
          <a:extLst>
            <a:ext uri="{FF2B5EF4-FFF2-40B4-BE49-F238E27FC236}">
              <a16:creationId xmlns:a16="http://schemas.microsoft.com/office/drawing/2014/main" id="{86F61715-F40D-4215-9B6F-0F40AFC1911E}"/>
            </a:ext>
          </a:extLst>
        </xdr:cNvPr>
        <xdr:cNvSpPr/>
      </xdr:nvSpPr>
      <xdr:spPr>
        <a:xfrm>
          <a:off x="6613526" y="1720663"/>
          <a:ext cx="482787" cy="357468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238125</xdr:colOff>
      <xdr:row>39</xdr:row>
      <xdr:rowOff>53254</xdr:rowOff>
    </xdr:from>
    <xdr:to>
      <xdr:col>4</xdr:col>
      <xdr:colOff>566271</xdr:colOff>
      <xdr:row>40</xdr:row>
      <xdr:rowOff>144907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AEFD25F8-EBF1-403B-8548-46175A9D7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9111529"/>
          <a:ext cx="1724025" cy="278977"/>
        </a:xfrm>
        <a:prstGeom prst="rect">
          <a:avLst/>
        </a:prstGeom>
      </xdr:spPr>
    </xdr:pic>
    <xdr:clientData/>
  </xdr:twoCellAnchor>
  <xdr:twoCellAnchor editAs="oneCell">
    <xdr:from>
      <xdr:col>0</xdr:col>
      <xdr:colOff>245250</xdr:colOff>
      <xdr:row>39</xdr:row>
      <xdr:rowOff>116330</xdr:rowOff>
    </xdr:from>
    <xdr:to>
      <xdr:col>2</xdr:col>
      <xdr:colOff>2615</xdr:colOff>
      <xdr:row>41</xdr:row>
      <xdr:rowOff>10202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089D941-AAF5-4005-8E6E-408E418BA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250" y="9174605"/>
          <a:ext cx="1926450" cy="252648"/>
        </a:xfrm>
        <a:prstGeom prst="rect">
          <a:avLst/>
        </a:prstGeom>
      </xdr:spPr>
    </xdr:pic>
    <xdr:clientData/>
  </xdr:twoCellAnchor>
  <xdr:twoCellAnchor editAs="oneCell">
    <xdr:from>
      <xdr:col>4</xdr:col>
      <xdr:colOff>995325</xdr:colOff>
      <xdr:row>39</xdr:row>
      <xdr:rowOff>86851</xdr:rowOff>
    </xdr:from>
    <xdr:to>
      <xdr:col>6</xdr:col>
      <xdr:colOff>548342</xdr:colOff>
      <xdr:row>41</xdr:row>
      <xdr:rowOff>9321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149A2038-BB8B-46CA-9342-89DDBC427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4350" y="9145126"/>
          <a:ext cx="1595475" cy="281246"/>
        </a:xfrm>
        <a:prstGeom prst="rect">
          <a:avLst/>
        </a:prstGeom>
      </xdr:spPr>
    </xdr:pic>
    <xdr:clientData/>
  </xdr:twoCellAnchor>
  <xdr:twoCellAnchor editAs="oneCell">
    <xdr:from>
      <xdr:col>0</xdr:col>
      <xdr:colOff>155761</xdr:colOff>
      <xdr:row>0</xdr:row>
      <xdr:rowOff>47064</xdr:rowOff>
    </xdr:from>
    <xdr:to>
      <xdr:col>0</xdr:col>
      <xdr:colOff>500529</xdr:colOff>
      <xdr:row>0</xdr:row>
      <xdr:rowOff>409762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59157881-1B3E-47C7-90A7-A86964A6E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61" y="47064"/>
          <a:ext cx="344768" cy="362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H39"/>
  <sheetViews>
    <sheetView showZeros="0" tabSelected="1" view="pageBreakPreview" zoomScale="85" zoomScaleNormal="85" zoomScaleSheetLayoutView="85" workbookViewId="0">
      <selection activeCell="F7" sqref="F7:G8"/>
    </sheetView>
  </sheetViews>
  <sheetFormatPr defaultColWidth="9" defaultRowHeight="14" x14ac:dyDescent="0.2"/>
  <cols>
    <col min="1" max="1" width="19.6328125" style="2" customWidth="1"/>
    <col min="2" max="2" width="9.6328125" style="34" customWidth="1"/>
    <col min="3" max="3" width="13.26953125" style="35" customWidth="1"/>
    <col min="4" max="4" width="5.08984375" style="35" customWidth="1"/>
    <col min="5" max="5" width="16.90625" style="2" customWidth="1"/>
    <col min="6" max="6" width="10" style="2" bestFit="1" customWidth="1"/>
    <col min="7" max="7" width="11.90625" style="2" customWidth="1"/>
    <col min="8" max="8" width="5.90625" style="2" hidden="1" customWidth="1"/>
    <col min="9" max="16384" width="9" style="2"/>
  </cols>
  <sheetData>
    <row r="1" spans="1:8" ht="33.75" customHeight="1" x14ac:dyDescent="0.2">
      <c r="A1" s="241" t="s">
        <v>861</v>
      </c>
      <c r="B1" s="242"/>
      <c r="C1" s="242"/>
      <c r="D1" s="242"/>
      <c r="E1" s="242"/>
      <c r="F1" s="242"/>
      <c r="G1" s="242"/>
    </row>
    <row r="2" spans="1:8" x14ac:dyDescent="0.2">
      <c r="A2" s="243" t="s">
        <v>862</v>
      </c>
      <c r="B2" s="246" t="s">
        <v>863</v>
      </c>
      <c r="C2" s="248"/>
      <c r="D2" s="249"/>
      <c r="E2" s="249"/>
      <c r="F2" s="249"/>
      <c r="G2" s="250"/>
    </row>
    <row r="3" spans="1:8" x14ac:dyDescent="0.2">
      <c r="A3" s="244"/>
      <c r="B3" s="247"/>
      <c r="C3" s="251"/>
      <c r="D3" s="251"/>
      <c r="E3" s="251"/>
      <c r="F3" s="251"/>
      <c r="G3" s="252"/>
    </row>
    <row r="4" spans="1:8" ht="32.25" customHeight="1" x14ac:dyDescent="0.2">
      <c r="A4" s="244"/>
      <c r="B4" s="253" t="s">
        <v>864</v>
      </c>
      <c r="C4" s="255"/>
      <c r="D4" s="256"/>
      <c r="E4" s="256"/>
      <c r="F4" s="256"/>
      <c r="G4" s="257"/>
    </row>
    <row r="5" spans="1:8" s="216" customFormat="1" ht="14.25" customHeight="1" x14ac:dyDescent="0.2">
      <c r="A5" s="244"/>
      <c r="B5" s="254"/>
      <c r="C5" s="258"/>
      <c r="D5" s="258"/>
      <c r="E5" s="258"/>
      <c r="F5" s="258"/>
      <c r="G5" s="259"/>
      <c r="H5" s="215"/>
    </row>
    <row r="6" spans="1:8" ht="17.25" customHeight="1" x14ac:dyDescent="0.2">
      <c r="A6" s="244"/>
      <c r="B6" s="260" t="s">
        <v>865</v>
      </c>
      <c r="C6" s="261"/>
      <c r="D6" s="262" t="s">
        <v>866</v>
      </c>
      <c r="E6" s="263"/>
      <c r="F6" s="264" t="s">
        <v>867</v>
      </c>
      <c r="G6" s="263"/>
    </row>
    <row r="7" spans="1:8" ht="17.25" customHeight="1" x14ac:dyDescent="0.2">
      <c r="A7" s="244"/>
      <c r="B7" s="265"/>
      <c r="C7" s="266"/>
      <c r="D7" s="269" t="s">
        <v>868</v>
      </c>
      <c r="E7" s="270"/>
      <c r="F7" s="273"/>
      <c r="G7" s="274"/>
      <c r="H7" s="2" t="s">
        <v>869</v>
      </c>
    </row>
    <row r="8" spans="1:8" ht="17.25" customHeight="1" x14ac:dyDescent="0.2">
      <c r="A8" s="245"/>
      <c r="B8" s="267"/>
      <c r="C8" s="268"/>
      <c r="D8" s="271"/>
      <c r="E8" s="272"/>
      <c r="F8" s="275"/>
      <c r="G8" s="276"/>
      <c r="H8" s="2" t="s">
        <v>870</v>
      </c>
    </row>
    <row r="9" spans="1:8" ht="41.25" customHeight="1" x14ac:dyDescent="0.2">
      <c r="A9" s="217" t="s">
        <v>871</v>
      </c>
      <c r="B9" s="320"/>
      <c r="C9" s="318"/>
      <c r="D9" s="332" t="s">
        <v>872</v>
      </c>
      <c r="E9" s="333"/>
      <c r="F9" s="320"/>
      <c r="G9" s="321"/>
    </row>
    <row r="10" spans="1:8" ht="17.25" customHeight="1" x14ac:dyDescent="0.2">
      <c r="A10" s="218" t="s">
        <v>976</v>
      </c>
      <c r="B10" s="142" t="s">
        <v>873</v>
      </c>
      <c r="C10" s="205" t="s">
        <v>977</v>
      </c>
      <c r="D10" s="334" t="s">
        <v>976</v>
      </c>
      <c r="E10" s="335"/>
      <c r="F10" s="142" t="s">
        <v>873</v>
      </c>
      <c r="G10" s="143" t="s">
        <v>977</v>
      </c>
    </row>
    <row r="11" spans="1:8" ht="17.25" customHeight="1" x14ac:dyDescent="0.2">
      <c r="A11" s="219" t="s">
        <v>978</v>
      </c>
      <c r="B11" s="206">
        <f>SUM('TEC BOOTS'!G4)</f>
        <v>0</v>
      </c>
      <c r="C11" s="207">
        <f>SUM('TEC BOOTS'!J4:K4)</f>
        <v>0</v>
      </c>
      <c r="D11" s="283" t="s">
        <v>979</v>
      </c>
      <c r="E11" s="283"/>
      <c r="F11" s="144">
        <f>SUM('NOR BOOTS'!G4)</f>
        <v>0</v>
      </c>
      <c r="G11" s="145">
        <f>SUM('NOR BOOTS'!J4:K4)</f>
        <v>0</v>
      </c>
      <c r="H11" s="220" t="s">
        <v>874</v>
      </c>
    </row>
    <row r="12" spans="1:8" ht="17.25" customHeight="1" x14ac:dyDescent="0.2">
      <c r="A12" s="219" t="s">
        <v>980</v>
      </c>
      <c r="B12" s="206">
        <f>SUM(BLIZZARD!L4:L7)</f>
        <v>0</v>
      </c>
      <c r="C12" s="207">
        <f>SUM(BLIZZARD!O4:R7)</f>
        <v>0</v>
      </c>
      <c r="D12" s="283" t="s">
        <v>981</v>
      </c>
      <c r="E12" s="283"/>
      <c r="F12" s="144">
        <f>SUM('NOR SKI'!K4:K5)</f>
        <v>0</v>
      </c>
      <c r="G12" s="145">
        <f>SUM('NOR SKI'!N4:P5)</f>
        <v>0</v>
      </c>
      <c r="H12" s="220" t="s">
        <v>875</v>
      </c>
    </row>
    <row r="13" spans="1:8" ht="17.25" customHeight="1" x14ac:dyDescent="0.2">
      <c r="A13" s="221" t="s">
        <v>982</v>
      </c>
      <c r="B13" s="208">
        <f>SUM('BLI&amp;TEC BAG'!E4)</f>
        <v>0</v>
      </c>
      <c r="C13" s="209">
        <f>SUM('BLI&amp;TEC BAG'!H4:I4)</f>
        <v>0</v>
      </c>
      <c r="D13" s="283" t="s">
        <v>983</v>
      </c>
      <c r="E13" s="283"/>
      <c r="F13" s="144">
        <f>SUM('NORDICA POLE&amp;BAG&amp;SOCKS'!G4:G6)</f>
        <v>0</v>
      </c>
      <c r="G13" s="145">
        <f>SUM('NORDICA POLE&amp;BAG&amp;SOCKS'!J4:K6)</f>
        <v>0</v>
      </c>
      <c r="H13" s="220" t="s">
        <v>987</v>
      </c>
    </row>
    <row r="14" spans="1:8" ht="17.25" customHeight="1" x14ac:dyDescent="0.2">
      <c r="A14" s="284" t="s">
        <v>984</v>
      </c>
      <c r="B14" s="285"/>
      <c r="C14" s="285"/>
      <c r="D14" s="285"/>
      <c r="E14" s="286"/>
      <c r="F14" s="210">
        <f>SUM(B11:B13,F11:F13)</f>
        <v>0</v>
      </c>
      <c r="G14" s="211">
        <f>SUM(C11:C13,G11:G13)</f>
        <v>0</v>
      </c>
      <c r="H14" s="220" t="s">
        <v>876</v>
      </c>
    </row>
    <row r="15" spans="1:8" ht="17.25" customHeight="1" x14ac:dyDescent="0.2">
      <c r="A15" s="277" t="s">
        <v>878</v>
      </c>
      <c r="B15" s="278"/>
      <c r="C15" s="278"/>
      <c r="D15" s="278"/>
      <c r="E15" s="278"/>
      <c r="F15" s="278"/>
      <c r="G15" s="279"/>
      <c r="H15" s="220" t="s">
        <v>877</v>
      </c>
    </row>
    <row r="16" spans="1:8" ht="17.25" customHeight="1" x14ac:dyDescent="0.2">
      <c r="A16" s="287" t="s">
        <v>880</v>
      </c>
      <c r="B16" s="288"/>
      <c r="C16" s="288"/>
      <c r="D16" s="288"/>
      <c r="E16" s="288"/>
      <c r="F16" s="288"/>
      <c r="G16" s="289"/>
      <c r="H16" s="220"/>
    </row>
    <row r="17" spans="1:8" ht="17.25" customHeight="1" x14ac:dyDescent="0.25">
      <c r="A17" s="290" t="s">
        <v>882</v>
      </c>
      <c r="B17" s="291"/>
      <c r="C17" s="291"/>
      <c r="D17" s="291"/>
      <c r="E17" s="291"/>
      <c r="F17" s="291"/>
      <c r="G17" s="292"/>
    </row>
    <row r="18" spans="1:8" ht="17.25" customHeight="1" x14ac:dyDescent="0.25">
      <c r="A18" s="322" t="s">
        <v>884</v>
      </c>
      <c r="B18" s="323"/>
      <c r="C18" s="323"/>
      <c r="D18" s="323"/>
      <c r="E18" s="323"/>
      <c r="F18" s="323"/>
      <c r="G18" s="324"/>
    </row>
    <row r="19" spans="1:8" ht="17.25" customHeight="1" x14ac:dyDescent="0.2">
      <c r="A19" s="325" t="s">
        <v>885</v>
      </c>
      <c r="B19" s="326"/>
      <c r="C19" s="327"/>
      <c r="D19" s="327"/>
      <c r="E19" s="327"/>
      <c r="F19" s="327"/>
      <c r="G19" s="274"/>
      <c r="H19" s="2" t="s">
        <v>879</v>
      </c>
    </row>
    <row r="20" spans="1:8" ht="17.25" customHeight="1" x14ac:dyDescent="0.2">
      <c r="A20" s="325"/>
      <c r="B20" s="275"/>
      <c r="C20" s="328"/>
      <c r="D20" s="328"/>
      <c r="E20" s="328"/>
      <c r="F20" s="328"/>
      <c r="G20" s="276"/>
      <c r="H20" s="2" t="s">
        <v>881</v>
      </c>
    </row>
    <row r="21" spans="1:8" ht="17.25" customHeight="1" x14ac:dyDescent="0.2">
      <c r="A21" s="153" t="s">
        <v>886</v>
      </c>
      <c r="B21" s="329"/>
      <c r="C21" s="330"/>
      <c r="D21" s="330"/>
      <c r="E21" s="330"/>
      <c r="F21" s="330"/>
      <c r="G21" s="331"/>
      <c r="H21" s="2" t="s">
        <v>883</v>
      </c>
    </row>
    <row r="22" spans="1:8" ht="17.25" customHeight="1" x14ac:dyDescent="0.2">
      <c r="A22" s="277" t="s">
        <v>887</v>
      </c>
      <c r="B22" s="278"/>
      <c r="C22" s="278"/>
      <c r="D22" s="278"/>
      <c r="E22" s="278"/>
      <c r="F22" s="278"/>
      <c r="G22" s="279"/>
    </row>
    <row r="23" spans="1:8" ht="17.25" customHeight="1" x14ac:dyDescent="0.2">
      <c r="A23" s="310" t="s">
        <v>888</v>
      </c>
      <c r="B23" s="311"/>
      <c r="C23" s="311"/>
      <c r="D23" s="311"/>
      <c r="E23" s="311"/>
      <c r="F23" s="311"/>
      <c r="G23" s="312"/>
    </row>
    <row r="24" spans="1:8" ht="17.25" customHeight="1" x14ac:dyDescent="0.2">
      <c r="A24" s="280" t="s">
        <v>889</v>
      </c>
      <c r="B24" s="281"/>
      <c r="C24" s="281"/>
      <c r="D24" s="282"/>
      <c r="E24" s="280" t="s">
        <v>890</v>
      </c>
      <c r="F24" s="281"/>
      <c r="G24" s="282"/>
    </row>
    <row r="25" spans="1:8" ht="17.25" customHeight="1" x14ac:dyDescent="0.2">
      <c r="A25" s="175" t="s">
        <v>891</v>
      </c>
      <c r="B25" s="317"/>
      <c r="C25" s="318"/>
      <c r="D25" s="319"/>
      <c r="E25" s="165" t="s">
        <v>892</v>
      </c>
      <c r="F25" s="317"/>
      <c r="G25" s="319"/>
    </row>
    <row r="26" spans="1:8" x14ac:dyDescent="0.2">
      <c r="A26" s="167" t="s">
        <v>893</v>
      </c>
      <c r="B26" s="317"/>
      <c r="C26" s="318"/>
      <c r="D26" s="319"/>
      <c r="E26" s="165" t="s">
        <v>894</v>
      </c>
      <c r="F26" s="317"/>
      <c r="G26" s="319"/>
    </row>
    <row r="27" spans="1:8" x14ac:dyDescent="0.2">
      <c r="A27" s="222" t="s">
        <v>985</v>
      </c>
      <c r="B27" s="317"/>
      <c r="C27" s="318"/>
      <c r="D27" s="319"/>
      <c r="E27" s="165" t="s">
        <v>895</v>
      </c>
      <c r="F27" s="317"/>
      <c r="G27" s="319"/>
    </row>
    <row r="28" spans="1:8" ht="14.25" customHeight="1" x14ac:dyDescent="0.25">
      <c r="A28" s="304" t="s">
        <v>986</v>
      </c>
      <c r="B28" s="305"/>
      <c r="C28" s="305"/>
      <c r="D28" s="305"/>
      <c r="E28" s="305"/>
      <c r="F28" s="305"/>
      <c r="G28" s="306"/>
    </row>
    <row r="29" spans="1:8" x14ac:dyDescent="0.2">
      <c r="A29" s="307"/>
      <c r="B29" s="308"/>
      <c r="C29" s="308"/>
      <c r="D29" s="308"/>
      <c r="E29" s="308"/>
      <c r="F29" s="308"/>
      <c r="G29" s="309"/>
    </row>
    <row r="30" spans="1:8" x14ac:dyDescent="0.2">
      <c r="A30" s="212"/>
      <c r="B30" s="213"/>
      <c r="C30" s="213"/>
      <c r="D30" s="213"/>
      <c r="E30" s="213"/>
      <c r="F30" s="213"/>
      <c r="G30" s="214"/>
    </row>
    <row r="31" spans="1:8" x14ac:dyDescent="0.2">
      <c r="A31" s="212"/>
      <c r="B31" s="213"/>
      <c r="C31" s="213"/>
      <c r="D31" s="213"/>
      <c r="E31" s="213"/>
      <c r="F31" s="213"/>
      <c r="G31" s="214"/>
    </row>
    <row r="32" spans="1:8" x14ac:dyDescent="0.2">
      <c r="A32" s="301"/>
      <c r="B32" s="302"/>
      <c r="C32" s="302"/>
      <c r="D32" s="302"/>
      <c r="E32" s="302"/>
      <c r="F32" s="302"/>
      <c r="G32" s="303"/>
    </row>
    <row r="33" spans="1:7" x14ac:dyDescent="0.2">
      <c r="A33" s="295"/>
      <c r="B33" s="296"/>
      <c r="C33" s="296"/>
      <c r="D33" s="296"/>
      <c r="E33" s="296"/>
      <c r="F33" s="296"/>
      <c r="G33" s="297"/>
    </row>
    <row r="34" spans="1:7" x14ac:dyDescent="0.2">
      <c r="A34" s="298" t="s">
        <v>896</v>
      </c>
      <c r="B34" s="299"/>
      <c r="C34" s="299"/>
      <c r="D34" s="299"/>
      <c r="E34" s="299"/>
      <c r="F34" s="299"/>
      <c r="G34" s="300"/>
    </row>
    <row r="35" spans="1:7" x14ac:dyDescent="0.3">
      <c r="A35" s="223" t="s">
        <v>897</v>
      </c>
      <c r="B35" s="224" t="s">
        <v>898</v>
      </c>
      <c r="C35" s="225"/>
      <c r="D35" s="225"/>
      <c r="E35" s="313"/>
      <c r="F35" s="313"/>
      <c r="G35" s="314"/>
    </row>
    <row r="36" spans="1:7" x14ac:dyDescent="0.3">
      <c r="A36" s="226" t="s">
        <v>899</v>
      </c>
      <c r="B36" s="227" t="s">
        <v>900</v>
      </c>
      <c r="C36" s="228"/>
      <c r="D36" s="228"/>
      <c r="E36" s="315"/>
      <c r="F36" s="315"/>
      <c r="G36" s="316"/>
    </row>
    <row r="37" spans="1:7" x14ac:dyDescent="0.3">
      <c r="A37" s="229" t="s">
        <v>901</v>
      </c>
      <c r="B37" s="227" t="s">
        <v>902</v>
      </c>
      <c r="C37" s="228"/>
      <c r="D37" s="228"/>
      <c r="E37" s="315"/>
      <c r="F37" s="315"/>
      <c r="G37" s="316"/>
    </row>
    <row r="38" spans="1:7" x14ac:dyDescent="0.3">
      <c r="A38" s="230"/>
      <c r="B38" s="227" t="s">
        <v>903</v>
      </c>
      <c r="C38" s="228"/>
      <c r="D38" s="228"/>
      <c r="E38" s="315"/>
      <c r="F38" s="315"/>
      <c r="G38" s="316"/>
    </row>
    <row r="39" spans="1:7" x14ac:dyDescent="0.3">
      <c r="A39" s="231"/>
      <c r="B39" s="232" t="s">
        <v>904</v>
      </c>
      <c r="C39" s="233"/>
      <c r="D39" s="233"/>
      <c r="E39" s="293"/>
      <c r="F39" s="293"/>
      <c r="G39" s="294"/>
    </row>
  </sheetData>
  <sheetProtection algorithmName="SHA-512" hashValue="n3YG6mTm4NS/rYFRVEss+n8QwaU/h1s3WQDvBI4tOUI3BhSUjXRB/Lt7BmLwzdkYTPWQe5TreuOWny3OrBjBzA==" saltValue="B22y32V3oUSYuBWoB8SJTg==" spinCount="100000" sheet="1" autoFilter="0"/>
  <mergeCells count="47">
    <mergeCell ref="F9:G9"/>
    <mergeCell ref="A18:G18"/>
    <mergeCell ref="A19:A20"/>
    <mergeCell ref="B19:G20"/>
    <mergeCell ref="B21:G21"/>
    <mergeCell ref="B9:C9"/>
    <mergeCell ref="D9:E9"/>
    <mergeCell ref="D10:E10"/>
    <mergeCell ref="D11:E11"/>
    <mergeCell ref="D12:E12"/>
    <mergeCell ref="B25:D25"/>
    <mergeCell ref="F25:G25"/>
    <mergeCell ref="B26:D26"/>
    <mergeCell ref="F26:G26"/>
    <mergeCell ref="B27:D27"/>
    <mergeCell ref="F27:G27"/>
    <mergeCell ref="E39:G39"/>
    <mergeCell ref="A33:G33"/>
    <mergeCell ref="A34:G34"/>
    <mergeCell ref="A32:G32"/>
    <mergeCell ref="A28:G28"/>
    <mergeCell ref="A29:G29"/>
    <mergeCell ref="E35:G35"/>
    <mergeCell ref="E36:G36"/>
    <mergeCell ref="E37:G37"/>
    <mergeCell ref="E38:G38"/>
    <mergeCell ref="A22:G22"/>
    <mergeCell ref="A24:D24"/>
    <mergeCell ref="E24:G24"/>
    <mergeCell ref="D13:E13"/>
    <mergeCell ref="A14:E14"/>
    <mergeCell ref="A15:G15"/>
    <mergeCell ref="A16:G16"/>
    <mergeCell ref="A17:G17"/>
    <mergeCell ref="A23:G23"/>
    <mergeCell ref="A1:G1"/>
    <mergeCell ref="A2:A8"/>
    <mergeCell ref="B2:B3"/>
    <mergeCell ref="C2:G3"/>
    <mergeCell ref="B4:B5"/>
    <mergeCell ref="C4:G5"/>
    <mergeCell ref="B6:C6"/>
    <mergeCell ref="D6:E6"/>
    <mergeCell ref="F6:G6"/>
    <mergeCell ref="B7:C8"/>
    <mergeCell ref="D7:E8"/>
    <mergeCell ref="F7:G8"/>
  </mergeCells>
  <phoneticPr fontId="3"/>
  <dataValidations count="2">
    <dataValidation type="list" allowBlank="1" showInputMessage="1" showErrorMessage="1" sqref="F7:G8" xr:uid="{5A4053EE-109C-4DA1-8F97-DA1CACDBAA57}">
      <formula1>$H$11:$H$15</formula1>
    </dataValidation>
    <dataValidation type="list" allowBlank="1" showInputMessage="1" showErrorMessage="1" sqref="B7:C8" xr:uid="{D5CBE701-D959-43B6-A7A1-B4711837C4BB}">
      <formula1>$H$7:$H$8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L171"/>
  <sheetViews>
    <sheetView showZeros="0" view="pageBreakPreview" zoomScale="75" zoomScaleNormal="75" zoomScaleSheetLayoutView="75" workbookViewId="0">
      <pane ySplit="5" topLeftCell="A6" activePane="bottomLeft" state="frozen"/>
      <selection activeCell="G1" sqref="G1"/>
      <selection pane="bottomLeft" activeCell="I160" sqref="I7:I171"/>
    </sheetView>
  </sheetViews>
  <sheetFormatPr defaultColWidth="21.6328125" defaultRowHeight="14" x14ac:dyDescent="0.2"/>
  <cols>
    <col min="1" max="1" width="17.6328125" style="1" customWidth="1"/>
    <col min="2" max="2" width="38.6328125" style="2" customWidth="1"/>
    <col min="3" max="3" width="20.08984375" style="2" customWidth="1"/>
    <col min="4" max="4" width="9.08984375" style="3" customWidth="1"/>
    <col min="5" max="5" width="8.7265625" style="4" customWidth="1"/>
    <col min="6" max="6" width="8.7265625" style="5" customWidth="1"/>
    <col min="7" max="7" width="12.7265625" style="61" customWidth="1"/>
    <col min="8" max="8" width="12.7265625" style="65" customWidth="1"/>
    <col min="9" max="9" width="8.90625" style="63" customWidth="1"/>
    <col min="10" max="10" width="8.7265625" style="65" customWidth="1"/>
    <col min="11" max="11" width="12.7265625" style="65" customWidth="1"/>
    <col min="12" max="12" width="21.6328125" style="8"/>
    <col min="13" max="16384" width="21.6328125" style="2"/>
  </cols>
  <sheetData>
    <row r="1" spans="1:12" x14ac:dyDescent="0.2">
      <c r="A1" s="60" t="s">
        <v>907</v>
      </c>
    </row>
    <row r="2" spans="1:12" x14ac:dyDescent="0.2">
      <c r="A2" s="23" t="s">
        <v>612</v>
      </c>
    </row>
    <row r="3" spans="1:12" x14ac:dyDescent="0.2">
      <c r="A3" s="344" t="s">
        <v>905</v>
      </c>
      <c r="B3" s="345"/>
      <c r="C3" s="344" t="s">
        <v>906</v>
      </c>
      <c r="D3" s="344"/>
      <c r="E3" s="344"/>
      <c r="F3" s="344"/>
      <c r="G3" s="9" t="s">
        <v>36</v>
      </c>
      <c r="H3" s="154" t="s">
        <v>34</v>
      </c>
      <c r="I3" s="10" t="s">
        <v>35</v>
      </c>
      <c r="J3" s="346" t="s">
        <v>45</v>
      </c>
      <c r="K3" s="347"/>
    </row>
    <row r="4" spans="1:12" ht="27.75" customHeight="1" x14ac:dyDescent="0.2">
      <c r="A4" s="344">
        <f>表紙!C4</f>
        <v>0</v>
      </c>
      <c r="B4" s="345"/>
      <c r="C4" s="348">
        <f>表紙!B19</f>
        <v>0</v>
      </c>
      <c r="D4" s="349"/>
      <c r="E4" s="349"/>
      <c r="F4" s="349"/>
      <c r="G4" s="150">
        <f>SUM(G6:G171)</f>
        <v>0</v>
      </c>
      <c r="H4" s="149">
        <f>SUM(H6:H171)</f>
        <v>0</v>
      </c>
      <c r="I4" s="24">
        <f>IF(ISERROR(J4/H4),0,(J4/H4))</f>
        <v>0</v>
      </c>
      <c r="J4" s="350">
        <f>SUM(K6:K171)</f>
        <v>0</v>
      </c>
      <c r="K4" s="350"/>
    </row>
    <row r="5" spans="1:12" s="5" customFormat="1" x14ac:dyDescent="0.2">
      <c r="A5" s="37" t="s">
        <v>140</v>
      </c>
      <c r="B5" s="11" t="s">
        <v>142</v>
      </c>
      <c r="C5" s="11" t="s">
        <v>144</v>
      </c>
      <c r="D5" s="36" t="s">
        <v>159</v>
      </c>
      <c r="E5" s="11" t="s">
        <v>0</v>
      </c>
      <c r="F5" s="45" t="s">
        <v>109</v>
      </c>
      <c r="G5" s="13" t="s">
        <v>39</v>
      </c>
      <c r="H5" s="12" t="s">
        <v>40</v>
      </c>
      <c r="I5" s="14" t="s">
        <v>41</v>
      </c>
      <c r="J5" s="12" t="s">
        <v>42</v>
      </c>
      <c r="K5" s="12" t="s">
        <v>43</v>
      </c>
      <c r="L5" s="15"/>
    </row>
    <row r="6" spans="1:12" x14ac:dyDescent="0.2">
      <c r="A6" s="16" t="s">
        <v>145</v>
      </c>
      <c r="B6" s="18"/>
      <c r="C6" s="18"/>
      <c r="D6" s="19"/>
      <c r="E6" s="17"/>
      <c r="F6" s="17"/>
      <c r="G6" s="62"/>
      <c r="H6" s="19"/>
      <c r="I6" s="193"/>
      <c r="J6" s="19"/>
      <c r="K6" s="20"/>
    </row>
    <row r="7" spans="1:12" x14ac:dyDescent="0.2">
      <c r="A7" s="41" t="s">
        <v>194</v>
      </c>
      <c r="B7" s="337" t="s">
        <v>4</v>
      </c>
      <c r="C7" s="337" t="s">
        <v>12</v>
      </c>
      <c r="D7" s="338">
        <v>93000</v>
      </c>
      <c r="E7" s="163" t="s">
        <v>13</v>
      </c>
      <c r="F7" s="22"/>
      <c r="G7" s="339">
        <f>SUM(F7:F25)</f>
        <v>0</v>
      </c>
      <c r="H7" s="338">
        <f>D7*G7</f>
        <v>0</v>
      </c>
      <c r="I7" s="340"/>
      <c r="J7" s="338">
        <f>D7*I7</f>
        <v>0</v>
      </c>
      <c r="K7" s="338">
        <f>G7*J7</f>
        <v>0</v>
      </c>
    </row>
    <row r="8" spans="1:12" x14ac:dyDescent="0.2">
      <c r="A8" s="41" t="s">
        <v>195</v>
      </c>
      <c r="B8" s="337"/>
      <c r="C8" s="337"/>
      <c r="D8" s="338">
        <v>89000</v>
      </c>
      <c r="E8" s="163" t="s">
        <v>14</v>
      </c>
      <c r="F8" s="22"/>
      <c r="G8" s="339"/>
      <c r="H8" s="338"/>
      <c r="I8" s="340"/>
      <c r="J8" s="338"/>
      <c r="K8" s="338"/>
    </row>
    <row r="9" spans="1:12" x14ac:dyDescent="0.2">
      <c r="A9" s="41" t="s">
        <v>196</v>
      </c>
      <c r="B9" s="337"/>
      <c r="C9" s="337"/>
      <c r="D9" s="338">
        <v>89000</v>
      </c>
      <c r="E9" s="163" t="s">
        <v>15</v>
      </c>
      <c r="F9" s="22"/>
      <c r="G9" s="339"/>
      <c r="H9" s="338"/>
      <c r="I9" s="340"/>
      <c r="J9" s="338"/>
      <c r="K9" s="338"/>
    </row>
    <row r="10" spans="1:12" x14ac:dyDescent="0.2">
      <c r="A10" s="41" t="s">
        <v>197</v>
      </c>
      <c r="B10" s="337"/>
      <c r="C10" s="337"/>
      <c r="D10" s="338">
        <v>89000</v>
      </c>
      <c r="E10" s="163" t="s">
        <v>16</v>
      </c>
      <c r="F10" s="22"/>
      <c r="G10" s="339"/>
      <c r="H10" s="338"/>
      <c r="I10" s="340"/>
      <c r="J10" s="338"/>
      <c r="K10" s="338"/>
    </row>
    <row r="11" spans="1:12" x14ac:dyDescent="0.2">
      <c r="A11" s="41" t="s">
        <v>198</v>
      </c>
      <c r="B11" s="337"/>
      <c r="C11" s="337"/>
      <c r="D11" s="338">
        <v>89000</v>
      </c>
      <c r="E11" s="163" t="s">
        <v>17</v>
      </c>
      <c r="F11" s="22"/>
      <c r="G11" s="339"/>
      <c r="H11" s="338"/>
      <c r="I11" s="340"/>
      <c r="J11" s="338"/>
      <c r="K11" s="338"/>
    </row>
    <row r="12" spans="1:12" x14ac:dyDescent="0.2">
      <c r="A12" s="41" t="s">
        <v>199</v>
      </c>
      <c r="B12" s="337"/>
      <c r="C12" s="337"/>
      <c r="D12" s="338">
        <v>89000</v>
      </c>
      <c r="E12" s="163" t="s">
        <v>18</v>
      </c>
      <c r="F12" s="22"/>
      <c r="G12" s="339"/>
      <c r="H12" s="338"/>
      <c r="I12" s="340"/>
      <c r="J12" s="338"/>
      <c r="K12" s="338"/>
    </row>
    <row r="13" spans="1:12" x14ac:dyDescent="0.2">
      <c r="A13" s="41" t="s">
        <v>200</v>
      </c>
      <c r="B13" s="337"/>
      <c r="C13" s="337"/>
      <c r="D13" s="338">
        <v>89000</v>
      </c>
      <c r="E13" s="163" t="s">
        <v>19</v>
      </c>
      <c r="F13" s="22"/>
      <c r="G13" s="339"/>
      <c r="H13" s="338"/>
      <c r="I13" s="340"/>
      <c r="J13" s="338"/>
      <c r="K13" s="338"/>
    </row>
    <row r="14" spans="1:12" x14ac:dyDescent="0.2">
      <c r="A14" s="41" t="s">
        <v>201</v>
      </c>
      <c r="B14" s="337"/>
      <c r="C14" s="337"/>
      <c r="D14" s="338">
        <v>89000</v>
      </c>
      <c r="E14" s="163" t="s">
        <v>20</v>
      </c>
      <c r="F14" s="22"/>
      <c r="G14" s="339"/>
      <c r="H14" s="338"/>
      <c r="I14" s="340"/>
      <c r="J14" s="338"/>
      <c r="K14" s="338"/>
    </row>
    <row r="15" spans="1:12" x14ac:dyDescent="0.2">
      <c r="A15" s="41" t="s">
        <v>202</v>
      </c>
      <c r="B15" s="337"/>
      <c r="C15" s="337"/>
      <c r="D15" s="338">
        <v>89000</v>
      </c>
      <c r="E15" s="163" t="s">
        <v>21</v>
      </c>
      <c r="F15" s="22"/>
      <c r="G15" s="339"/>
      <c r="H15" s="338"/>
      <c r="I15" s="340"/>
      <c r="J15" s="338"/>
      <c r="K15" s="338"/>
    </row>
    <row r="16" spans="1:12" x14ac:dyDescent="0.2">
      <c r="A16" s="41" t="s">
        <v>203</v>
      </c>
      <c r="B16" s="337"/>
      <c r="C16" s="337"/>
      <c r="D16" s="338">
        <v>89000</v>
      </c>
      <c r="E16" s="163" t="s">
        <v>22</v>
      </c>
      <c r="F16" s="22"/>
      <c r="G16" s="339"/>
      <c r="H16" s="338"/>
      <c r="I16" s="340"/>
      <c r="J16" s="338"/>
      <c r="K16" s="338"/>
    </row>
    <row r="17" spans="1:11" x14ac:dyDescent="0.2">
      <c r="A17" s="41" t="s">
        <v>204</v>
      </c>
      <c r="B17" s="337"/>
      <c r="C17" s="337"/>
      <c r="D17" s="338">
        <v>89000</v>
      </c>
      <c r="E17" s="163" t="s">
        <v>23</v>
      </c>
      <c r="F17" s="22"/>
      <c r="G17" s="339"/>
      <c r="H17" s="338"/>
      <c r="I17" s="340"/>
      <c r="J17" s="338"/>
      <c r="K17" s="338"/>
    </row>
    <row r="18" spans="1:11" x14ac:dyDescent="0.2">
      <c r="A18" s="41" t="s">
        <v>205</v>
      </c>
      <c r="B18" s="337"/>
      <c r="C18" s="337"/>
      <c r="D18" s="338">
        <v>89000</v>
      </c>
      <c r="E18" s="163" t="s">
        <v>24</v>
      </c>
      <c r="F18" s="22"/>
      <c r="G18" s="339"/>
      <c r="H18" s="338"/>
      <c r="I18" s="340"/>
      <c r="J18" s="338"/>
      <c r="K18" s="338"/>
    </row>
    <row r="19" spans="1:11" x14ac:dyDescent="0.2">
      <c r="A19" s="41" t="s">
        <v>206</v>
      </c>
      <c r="B19" s="337"/>
      <c r="C19" s="337"/>
      <c r="D19" s="338">
        <v>89000</v>
      </c>
      <c r="E19" s="163" t="s">
        <v>25</v>
      </c>
      <c r="F19" s="22"/>
      <c r="G19" s="339"/>
      <c r="H19" s="338"/>
      <c r="I19" s="340"/>
      <c r="J19" s="338"/>
      <c r="K19" s="338"/>
    </row>
    <row r="20" spans="1:11" x14ac:dyDescent="0.2">
      <c r="A20" s="41" t="s">
        <v>207</v>
      </c>
      <c r="B20" s="337"/>
      <c r="C20" s="337"/>
      <c r="D20" s="338">
        <v>89000</v>
      </c>
      <c r="E20" s="163" t="s">
        <v>26</v>
      </c>
      <c r="F20" s="22"/>
      <c r="G20" s="339"/>
      <c r="H20" s="338"/>
      <c r="I20" s="340"/>
      <c r="J20" s="338"/>
      <c r="K20" s="338"/>
    </row>
    <row r="21" spans="1:11" x14ac:dyDescent="0.2">
      <c r="A21" s="41" t="s">
        <v>208</v>
      </c>
      <c r="B21" s="337"/>
      <c r="C21" s="337"/>
      <c r="D21" s="338">
        <v>89000</v>
      </c>
      <c r="E21" s="163" t="s">
        <v>27</v>
      </c>
      <c r="F21" s="22"/>
      <c r="G21" s="339"/>
      <c r="H21" s="338"/>
      <c r="I21" s="340"/>
      <c r="J21" s="338"/>
      <c r="K21" s="338"/>
    </row>
    <row r="22" spans="1:11" x14ac:dyDescent="0.2">
      <c r="A22" s="41" t="s">
        <v>209</v>
      </c>
      <c r="B22" s="337"/>
      <c r="C22" s="337"/>
      <c r="D22" s="338">
        <v>89000</v>
      </c>
      <c r="E22" s="163" t="s">
        <v>28</v>
      </c>
      <c r="F22" s="22"/>
      <c r="G22" s="339"/>
      <c r="H22" s="338"/>
      <c r="I22" s="340"/>
      <c r="J22" s="338"/>
      <c r="K22" s="338"/>
    </row>
    <row r="23" spans="1:11" x14ac:dyDescent="0.2">
      <c r="A23" s="41" t="s">
        <v>210</v>
      </c>
      <c r="B23" s="337"/>
      <c r="C23" s="337"/>
      <c r="D23" s="338">
        <v>89000</v>
      </c>
      <c r="E23" s="163" t="s">
        <v>29</v>
      </c>
      <c r="F23" s="22"/>
      <c r="G23" s="339"/>
      <c r="H23" s="338"/>
      <c r="I23" s="340"/>
      <c r="J23" s="338"/>
      <c r="K23" s="338"/>
    </row>
    <row r="24" spans="1:11" x14ac:dyDescent="0.2">
      <c r="A24" s="41" t="s">
        <v>211</v>
      </c>
      <c r="B24" s="337"/>
      <c r="C24" s="337"/>
      <c r="D24" s="338">
        <v>89000</v>
      </c>
      <c r="E24" s="163" t="s">
        <v>30</v>
      </c>
      <c r="F24" s="22"/>
      <c r="G24" s="339"/>
      <c r="H24" s="338"/>
      <c r="I24" s="340"/>
      <c r="J24" s="338"/>
      <c r="K24" s="338"/>
    </row>
    <row r="25" spans="1:11" x14ac:dyDescent="0.2">
      <c r="A25" s="41" t="s">
        <v>212</v>
      </c>
      <c r="B25" s="337"/>
      <c r="C25" s="337"/>
      <c r="D25" s="338">
        <v>89000</v>
      </c>
      <c r="E25" s="163" t="s">
        <v>31</v>
      </c>
      <c r="F25" s="22"/>
      <c r="G25" s="339"/>
      <c r="H25" s="338"/>
      <c r="I25" s="340"/>
      <c r="J25" s="338"/>
      <c r="K25" s="338"/>
    </row>
    <row r="26" spans="1:11" x14ac:dyDescent="0.2">
      <c r="A26" s="40" t="s">
        <v>213</v>
      </c>
      <c r="B26" s="341" t="s">
        <v>5</v>
      </c>
      <c r="C26" s="341" t="s">
        <v>169</v>
      </c>
      <c r="D26" s="336">
        <v>83000</v>
      </c>
      <c r="E26" s="141" t="s">
        <v>13</v>
      </c>
      <c r="F26" s="30"/>
      <c r="G26" s="342">
        <f>SUM(F26:F44)</f>
        <v>0</v>
      </c>
      <c r="H26" s="336">
        <f>D26*G26</f>
        <v>0</v>
      </c>
      <c r="I26" s="343"/>
      <c r="J26" s="336">
        <f>D26*I26</f>
        <v>0</v>
      </c>
      <c r="K26" s="336">
        <f>G26*J26</f>
        <v>0</v>
      </c>
    </row>
    <row r="27" spans="1:11" x14ac:dyDescent="0.2">
      <c r="A27" s="40" t="s">
        <v>214</v>
      </c>
      <c r="B27" s="341"/>
      <c r="C27" s="341"/>
      <c r="D27" s="336">
        <v>79000</v>
      </c>
      <c r="E27" s="141" t="s">
        <v>14</v>
      </c>
      <c r="F27" s="30"/>
      <c r="G27" s="342"/>
      <c r="H27" s="336"/>
      <c r="I27" s="343"/>
      <c r="J27" s="336"/>
      <c r="K27" s="336"/>
    </row>
    <row r="28" spans="1:11" x14ac:dyDescent="0.2">
      <c r="A28" s="40" t="s">
        <v>215</v>
      </c>
      <c r="B28" s="341"/>
      <c r="C28" s="341"/>
      <c r="D28" s="336">
        <v>79000</v>
      </c>
      <c r="E28" s="141" t="s">
        <v>15</v>
      </c>
      <c r="F28" s="30"/>
      <c r="G28" s="342"/>
      <c r="H28" s="336"/>
      <c r="I28" s="343"/>
      <c r="J28" s="336"/>
      <c r="K28" s="336"/>
    </row>
    <row r="29" spans="1:11" x14ac:dyDescent="0.2">
      <c r="A29" s="40" t="s">
        <v>216</v>
      </c>
      <c r="B29" s="341"/>
      <c r="C29" s="341"/>
      <c r="D29" s="336">
        <v>79000</v>
      </c>
      <c r="E29" s="141" t="s">
        <v>16</v>
      </c>
      <c r="F29" s="30"/>
      <c r="G29" s="342"/>
      <c r="H29" s="336"/>
      <c r="I29" s="343"/>
      <c r="J29" s="336"/>
      <c r="K29" s="336"/>
    </row>
    <row r="30" spans="1:11" x14ac:dyDescent="0.2">
      <c r="A30" s="40" t="s">
        <v>217</v>
      </c>
      <c r="B30" s="341"/>
      <c r="C30" s="341"/>
      <c r="D30" s="336">
        <v>79000</v>
      </c>
      <c r="E30" s="141" t="s">
        <v>17</v>
      </c>
      <c r="F30" s="30"/>
      <c r="G30" s="342"/>
      <c r="H30" s="336"/>
      <c r="I30" s="343"/>
      <c r="J30" s="336"/>
      <c r="K30" s="336"/>
    </row>
    <row r="31" spans="1:11" x14ac:dyDescent="0.2">
      <c r="A31" s="40" t="s">
        <v>218</v>
      </c>
      <c r="B31" s="341"/>
      <c r="C31" s="341"/>
      <c r="D31" s="336">
        <v>79000</v>
      </c>
      <c r="E31" s="141" t="s">
        <v>18</v>
      </c>
      <c r="F31" s="30"/>
      <c r="G31" s="342"/>
      <c r="H31" s="336"/>
      <c r="I31" s="343"/>
      <c r="J31" s="336"/>
      <c r="K31" s="336"/>
    </row>
    <row r="32" spans="1:11" x14ac:dyDescent="0.2">
      <c r="A32" s="40" t="s">
        <v>219</v>
      </c>
      <c r="B32" s="341"/>
      <c r="C32" s="341"/>
      <c r="D32" s="336">
        <v>79000</v>
      </c>
      <c r="E32" s="141" t="s">
        <v>19</v>
      </c>
      <c r="F32" s="30"/>
      <c r="G32" s="342"/>
      <c r="H32" s="336"/>
      <c r="I32" s="343"/>
      <c r="J32" s="336"/>
      <c r="K32" s="336"/>
    </row>
    <row r="33" spans="1:11" x14ac:dyDescent="0.2">
      <c r="A33" s="40" t="s">
        <v>220</v>
      </c>
      <c r="B33" s="341"/>
      <c r="C33" s="341"/>
      <c r="D33" s="336">
        <v>79000</v>
      </c>
      <c r="E33" s="141" t="s">
        <v>20</v>
      </c>
      <c r="F33" s="30"/>
      <c r="G33" s="342"/>
      <c r="H33" s="336"/>
      <c r="I33" s="343"/>
      <c r="J33" s="336"/>
      <c r="K33" s="336"/>
    </row>
    <row r="34" spans="1:11" x14ac:dyDescent="0.2">
      <c r="A34" s="40" t="s">
        <v>221</v>
      </c>
      <c r="B34" s="341"/>
      <c r="C34" s="341"/>
      <c r="D34" s="336">
        <v>79000</v>
      </c>
      <c r="E34" s="141" t="s">
        <v>21</v>
      </c>
      <c r="F34" s="30"/>
      <c r="G34" s="342"/>
      <c r="H34" s="336"/>
      <c r="I34" s="343"/>
      <c r="J34" s="336"/>
      <c r="K34" s="336"/>
    </row>
    <row r="35" spans="1:11" x14ac:dyDescent="0.2">
      <c r="A35" s="40" t="s">
        <v>222</v>
      </c>
      <c r="B35" s="341"/>
      <c r="C35" s="341"/>
      <c r="D35" s="336">
        <v>79000</v>
      </c>
      <c r="E35" s="141" t="s">
        <v>22</v>
      </c>
      <c r="F35" s="30"/>
      <c r="G35" s="342"/>
      <c r="H35" s="336"/>
      <c r="I35" s="343"/>
      <c r="J35" s="336"/>
      <c r="K35" s="336"/>
    </row>
    <row r="36" spans="1:11" x14ac:dyDescent="0.2">
      <c r="A36" s="40" t="s">
        <v>223</v>
      </c>
      <c r="B36" s="341"/>
      <c r="C36" s="341"/>
      <c r="D36" s="336">
        <v>79000</v>
      </c>
      <c r="E36" s="141" t="s">
        <v>23</v>
      </c>
      <c r="F36" s="30"/>
      <c r="G36" s="342"/>
      <c r="H36" s="336"/>
      <c r="I36" s="343"/>
      <c r="J36" s="336"/>
      <c r="K36" s="336"/>
    </row>
    <row r="37" spans="1:11" x14ac:dyDescent="0.2">
      <c r="A37" s="40" t="s">
        <v>224</v>
      </c>
      <c r="B37" s="341"/>
      <c r="C37" s="341"/>
      <c r="D37" s="336">
        <v>79000</v>
      </c>
      <c r="E37" s="141" t="s">
        <v>24</v>
      </c>
      <c r="F37" s="30"/>
      <c r="G37" s="342"/>
      <c r="H37" s="336"/>
      <c r="I37" s="343"/>
      <c r="J37" s="336"/>
      <c r="K37" s="336"/>
    </row>
    <row r="38" spans="1:11" x14ac:dyDescent="0.2">
      <c r="A38" s="40" t="s">
        <v>225</v>
      </c>
      <c r="B38" s="341"/>
      <c r="C38" s="341"/>
      <c r="D38" s="336">
        <v>79000</v>
      </c>
      <c r="E38" s="141" t="s">
        <v>25</v>
      </c>
      <c r="F38" s="30"/>
      <c r="G38" s="342"/>
      <c r="H38" s="336"/>
      <c r="I38" s="343"/>
      <c r="J38" s="336"/>
      <c r="K38" s="336"/>
    </row>
    <row r="39" spans="1:11" x14ac:dyDescent="0.2">
      <c r="A39" s="40" t="s">
        <v>226</v>
      </c>
      <c r="B39" s="341"/>
      <c r="C39" s="341"/>
      <c r="D39" s="336">
        <v>79000</v>
      </c>
      <c r="E39" s="141" t="s">
        <v>26</v>
      </c>
      <c r="F39" s="30"/>
      <c r="G39" s="342"/>
      <c r="H39" s="336"/>
      <c r="I39" s="343"/>
      <c r="J39" s="336"/>
      <c r="K39" s="336"/>
    </row>
    <row r="40" spans="1:11" x14ac:dyDescent="0.2">
      <c r="A40" s="40" t="s">
        <v>227</v>
      </c>
      <c r="B40" s="341"/>
      <c r="C40" s="341"/>
      <c r="D40" s="336">
        <v>79000</v>
      </c>
      <c r="E40" s="141" t="s">
        <v>27</v>
      </c>
      <c r="F40" s="30"/>
      <c r="G40" s="342"/>
      <c r="H40" s="336"/>
      <c r="I40" s="343"/>
      <c r="J40" s="336"/>
      <c r="K40" s="336"/>
    </row>
    <row r="41" spans="1:11" x14ac:dyDescent="0.2">
      <c r="A41" s="40" t="s">
        <v>228</v>
      </c>
      <c r="B41" s="341"/>
      <c r="C41" s="341"/>
      <c r="D41" s="336">
        <v>79000</v>
      </c>
      <c r="E41" s="141" t="s">
        <v>28</v>
      </c>
      <c r="F41" s="30"/>
      <c r="G41" s="342"/>
      <c r="H41" s="336"/>
      <c r="I41" s="343"/>
      <c r="J41" s="336"/>
      <c r="K41" s="336"/>
    </row>
    <row r="42" spans="1:11" x14ac:dyDescent="0.2">
      <c r="A42" s="40" t="s">
        <v>229</v>
      </c>
      <c r="B42" s="341"/>
      <c r="C42" s="341"/>
      <c r="D42" s="336">
        <v>79000</v>
      </c>
      <c r="E42" s="141" t="s">
        <v>29</v>
      </c>
      <c r="F42" s="30"/>
      <c r="G42" s="342"/>
      <c r="H42" s="336"/>
      <c r="I42" s="343"/>
      <c r="J42" s="336"/>
      <c r="K42" s="336"/>
    </row>
    <row r="43" spans="1:11" x14ac:dyDescent="0.2">
      <c r="A43" s="40" t="s">
        <v>230</v>
      </c>
      <c r="B43" s="341"/>
      <c r="C43" s="341"/>
      <c r="D43" s="336">
        <v>79000</v>
      </c>
      <c r="E43" s="141" t="s">
        <v>30</v>
      </c>
      <c r="F43" s="30"/>
      <c r="G43" s="342"/>
      <c r="H43" s="336"/>
      <c r="I43" s="343"/>
      <c r="J43" s="336"/>
      <c r="K43" s="336"/>
    </row>
    <row r="44" spans="1:11" x14ac:dyDescent="0.2">
      <c r="A44" s="40" t="s">
        <v>231</v>
      </c>
      <c r="B44" s="341"/>
      <c r="C44" s="341"/>
      <c r="D44" s="336">
        <v>79000</v>
      </c>
      <c r="E44" s="141" t="s">
        <v>31</v>
      </c>
      <c r="F44" s="30"/>
      <c r="G44" s="342"/>
      <c r="H44" s="336"/>
      <c r="I44" s="343"/>
      <c r="J44" s="336"/>
      <c r="K44" s="336"/>
    </row>
    <row r="45" spans="1:11" x14ac:dyDescent="0.2">
      <c r="A45" s="41" t="s">
        <v>232</v>
      </c>
      <c r="B45" s="337" t="s">
        <v>170</v>
      </c>
      <c r="C45" s="337" t="s">
        <v>859</v>
      </c>
      <c r="D45" s="338">
        <v>78000</v>
      </c>
      <c r="E45" s="163" t="s">
        <v>17</v>
      </c>
      <c r="F45" s="22"/>
      <c r="G45" s="339">
        <f>SUM(F45:F59)</f>
        <v>0</v>
      </c>
      <c r="H45" s="338">
        <f>D45*G45</f>
        <v>0</v>
      </c>
      <c r="I45" s="340"/>
      <c r="J45" s="338">
        <f>D45*I45</f>
        <v>0</v>
      </c>
      <c r="K45" s="338">
        <f>G45*J45</f>
        <v>0</v>
      </c>
    </row>
    <row r="46" spans="1:11" x14ac:dyDescent="0.2">
      <c r="A46" s="41" t="s">
        <v>233</v>
      </c>
      <c r="B46" s="337"/>
      <c r="C46" s="337"/>
      <c r="D46" s="338">
        <v>74000</v>
      </c>
      <c r="E46" s="163" t="s">
        <v>18</v>
      </c>
      <c r="F46" s="22"/>
      <c r="G46" s="339"/>
      <c r="H46" s="338"/>
      <c r="I46" s="340"/>
      <c r="J46" s="338"/>
      <c r="K46" s="338"/>
    </row>
    <row r="47" spans="1:11" x14ac:dyDescent="0.2">
      <c r="A47" s="41" t="s">
        <v>234</v>
      </c>
      <c r="B47" s="337"/>
      <c r="C47" s="337"/>
      <c r="D47" s="338">
        <v>74000</v>
      </c>
      <c r="E47" s="163" t="s">
        <v>19</v>
      </c>
      <c r="F47" s="22"/>
      <c r="G47" s="339"/>
      <c r="H47" s="338"/>
      <c r="I47" s="340"/>
      <c r="J47" s="338"/>
      <c r="K47" s="338"/>
    </row>
    <row r="48" spans="1:11" x14ac:dyDescent="0.2">
      <c r="A48" s="41" t="s">
        <v>235</v>
      </c>
      <c r="B48" s="337"/>
      <c r="C48" s="337"/>
      <c r="D48" s="338">
        <v>74000</v>
      </c>
      <c r="E48" s="163" t="s">
        <v>20</v>
      </c>
      <c r="F48" s="22"/>
      <c r="G48" s="339"/>
      <c r="H48" s="338"/>
      <c r="I48" s="340"/>
      <c r="J48" s="338"/>
      <c r="K48" s="338"/>
    </row>
    <row r="49" spans="1:11" x14ac:dyDescent="0.2">
      <c r="A49" s="41" t="s">
        <v>236</v>
      </c>
      <c r="B49" s="337"/>
      <c r="C49" s="337"/>
      <c r="D49" s="338">
        <v>74000</v>
      </c>
      <c r="E49" s="163" t="s">
        <v>21</v>
      </c>
      <c r="F49" s="22"/>
      <c r="G49" s="339"/>
      <c r="H49" s="338"/>
      <c r="I49" s="340"/>
      <c r="J49" s="338"/>
      <c r="K49" s="338"/>
    </row>
    <row r="50" spans="1:11" x14ac:dyDescent="0.2">
      <c r="A50" s="41" t="s">
        <v>237</v>
      </c>
      <c r="B50" s="337"/>
      <c r="C50" s="337"/>
      <c r="D50" s="338">
        <v>74000</v>
      </c>
      <c r="E50" s="163" t="s">
        <v>22</v>
      </c>
      <c r="F50" s="22"/>
      <c r="G50" s="339"/>
      <c r="H50" s="338"/>
      <c r="I50" s="340"/>
      <c r="J50" s="338"/>
      <c r="K50" s="338"/>
    </row>
    <row r="51" spans="1:11" x14ac:dyDescent="0.2">
      <c r="A51" s="41" t="s">
        <v>238</v>
      </c>
      <c r="B51" s="337"/>
      <c r="C51" s="337"/>
      <c r="D51" s="338">
        <v>74000</v>
      </c>
      <c r="E51" s="163" t="s">
        <v>23</v>
      </c>
      <c r="F51" s="22"/>
      <c r="G51" s="339"/>
      <c r="H51" s="338"/>
      <c r="I51" s="340"/>
      <c r="J51" s="338"/>
      <c r="K51" s="338"/>
    </row>
    <row r="52" spans="1:11" x14ac:dyDescent="0.2">
      <c r="A52" s="41" t="s">
        <v>239</v>
      </c>
      <c r="B52" s="337"/>
      <c r="C52" s="337"/>
      <c r="D52" s="338">
        <v>74000</v>
      </c>
      <c r="E52" s="163" t="s">
        <v>24</v>
      </c>
      <c r="F52" s="22"/>
      <c r="G52" s="339"/>
      <c r="H52" s="338"/>
      <c r="I52" s="340"/>
      <c r="J52" s="338"/>
      <c r="K52" s="338"/>
    </row>
    <row r="53" spans="1:11" x14ac:dyDescent="0.2">
      <c r="A53" s="41" t="s">
        <v>240</v>
      </c>
      <c r="B53" s="337"/>
      <c r="C53" s="337"/>
      <c r="D53" s="338">
        <v>74000</v>
      </c>
      <c r="E53" s="163" t="s">
        <v>25</v>
      </c>
      <c r="F53" s="22"/>
      <c r="G53" s="339"/>
      <c r="H53" s="338"/>
      <c r="I53" s="340"/>
      <c r="J53" s="338"/>
      <c r="K53" s="338"/>
    </row>
    <row r="54" spans="1:11" x14ac:dyDescent="0.2">
      <c r="A54" s="41" t="s">
        <v>241</v>
      </c>
      <c r="B54" s="337"/>
      <c r="C54" s="337"/>
      <c r="D54" s="338">
        <v>74000</v>
      </c>
      <c r="E54" s="163" t="s">
        <v>26</v>
      </c>
      <c r="F54" s="22"/>
      <c r="G54" s="339"/>
      <c r="H54" s="338"/>
      <c r="I54" s="340"/>
      <c r="J54" s="338"/>
      <c r="K54" s="338"/>
    </row>
    <row r="55" spans="1:11" x14ac:dyDescent="0.2">
      <c r="A55" s="41" t="s">
        <v>242</v>
      </c>
      <c r="B55" s="337"/>
      <c r="C55" s="337"/>
      <c r="D55" s="338">
        <v>74000</v>
      </c>
      <c r="E55" s="163" t="s">
        <v>27</v>
      </c>
      <c r="F55" s="22"/>
      <c r="G55" s="339"/>
      <c r="H55" s="338"/>
      <c r="I55" s="340"/>
      <c r="J55" s="338"/>
      <c r="K55" s="338"/>
    </row>
    <row r="56" spans="1:11" x14ac:dyDescent="0.2">
      <c r="A56" s="41" t="s">
        <v>243</v>
      </c>
      <c r="B56" s="337"/>
      <c r="C56" s="337"/>
      <c r="D56" s="338">
        <v>74000</v>
      </c>
      <c r="E56" s="163" t="s">
        <v>28</v>
      </c>
      <c r="F56" s="22"/>
      <c r="G56" s="339"/>
      <c r="H56" s="338"/>
      <c r="I56" s="340"/>
      <c r="J56" s="338"/>
      <c r="K56" s="338"/>
    </row>
    <row r="57" spans="1:11" x14ac:dyDescent="0.2">
      <c r="A57" s="41" t="s">
        <v>244</v>
      </c>
      <c r="B57" s="337"/>
      <c r="C57" s="337"/>
      <c r="D57" s="338">
        <v>74000</v>
      </c>
      <c r="E57" s="163" t="s">
        <v>29</v>
      </c>
      <c r="F57" s="22"/>
      <c r="G57" s="339"/>
      <c r="H57" s="338"/>
      <c r="I57" s="340"/>
      <c r="J57" s="338"/>
      <c r="K57" s="338"/>
    </row>
    <row r="58" spans="1:11" x14ac:dyDescent="0.2">
      <c r="A58" s="41" t="s">
        <v>245</v>
      </c>
      <c r="B58" s="337"/>
      <c r="C58" s="337"/>
      <c r="D58" s="338">
        <v>74000</v>
      </c>
      <c r="E58" s="163" t="s">
        <v>30</v>
      </c>
      <c r="F58" s="22"/>
      <c r="G58" s="339"/>
      <c r="H58" s="338"/>
      <c r="I58" s="340"/>
      <c r="J58" s="338"/>
      <c r="K58" s="338"/>
    </row>
    <row r="59" spans="1:11" x14ac:dyDescent="0.2">
      <c r="A59" s="41" t="s">
        <v>246</v>
      </c>
      <c r="B59" s="337"/>
      <c r="C59" s="337"/>
      <c r="D59" s="338">
        <v>74000</v>
      </c>
      <c r="E59" s="163" t="s">
        <v>31</v>
      </c>
      <c r="F59" s="22"/>
      <c r="G59" s="339"/>
      <c r="H59" s="338"/>
      <c r="I59" s="340"/>
      <c r="J59" s="338"/>
      <c r="K59" s="338"/>
    </row>
    <row r="60" spans="1:11" x14ac:dyDescent="0.2">
      <c r="A60" s="40" t="s">
        <v>247</v>
      </c>
      <c r="B60" s="341" t="s">
        <v>171</v>
      </c>
      <c r="C60" s="341" t="s">
        <v>168</v>
      </c>
      <c r="D60" s="336">
        <v>73000</v>
      </c>
      <c r="E60" s="141" t="s">
        <v>17</v>
      </c>
      <c r="F60" s="30"/>
      <c r="G60" s="342">
        <f>SUM(F60:F74)</f>
        <v>0</v>
      </c>
      <c r="H60" s="336">
        <f>D60*G60</f>
        <v>0</v>
      </c>
      <c r="I60" s="343"/>
      <c r="J60" s="336">
        <f>D60*I60</f>
        <v>0</v>
      </c>
      <c r="K60" s="336">
        <f>G60*J60</f>
        <v>0</v>
      </c>
    </row>
    <row r="61" spans="1:11" x14ac:dyDescent="0.2">
      <c r="A61" s="40" t="s">
        <v>248</v>
      </c>
      <c r="B61" s="341"/>
      <c r="C61" s="341"/>
      <c r="D61" s="336">
        <v>64000</v>
      </c>
      <c r="E61" s="141" t="s">
        <v>18</v>
      </c>
      <c r="F61" s="30"/>
      <c r="G61" s="342"/>
      <c r="H61" s="336"/>
      <c r="I61" s="343"/>
      <c r="J61" s="336"/>
      <c r="K61" s="336"/>
    </row>
    <row r="62" spans="1:11" x14ac:dyDescent="0.2">
      <c r="A62" s="40" t="s">
        <v>249</v>
      </c>
      <c r="B62" s="341"/>
      <c r="C62" s="341"/>
      <c r="D62" s="336">
        <v>64000</v>
      </c>
      <c r="E62" s="141" t="s">
        <v>19</v>
      </c>
      <c r="F62" s="30"/>
      <c r="G62" s="342"/>
      <c r="H62" s="336"/>
      <c r="I62" s="343"/>
      <c r="J62" s="336"/>
      <c r="K62" s="336"/>
    </row>
    <row r="63" spans="1:11" x14ac:dyDescent="0.2">
      <c r="A63" s="40" t="s">
        <v>250</v>
      </c>
      <c r="B63" s="341"/>
      <c r="C63" s="341"/>
      <c r="D63" s="336">
        <v>64000</v>
      </c>
      <c r="E63" s="141" t="s">
        <v>20</v>
      </c>
      <c r="F63" s="30"/>
      <c r="G63" s="342"/>
      <c r="H63" s="336"/>
      <c r="I63" s="343"/>
      <c r="J63" s="336"/>
      <c r="K63" s="336"/>
    </row>
    <row r="64" spans="1:11" x14ac:dyDescent="0.2">
      <c r="A64" s="40" t="s">
        <v>251</v>
      </c>
      <c r="B64" s="341"/>
      <c r="C64" s="341"/>
      <c r="D64" s="336">
        <v>64000</v>
      </c>
      <c r="E64" s="141" t="s">
        <v>21</v>
      </c>
      <c r="F64" s="30"/>
      <c r="G64" s="342"/>
      <c r="H64" s="336"/>
      <c r="I64" s="343"/>
      <c r="J64" s="336"/>
      <c r="K64" s="336"/>
    </row>
    <row r="65" spans="1:11" x14ac:dyDescent="0.2">
      <c r="A65" s="40" t="s">
        <v>252</v>
      </c>
      <c r="B65" s="341"/>
      <c r="C65" s="341"/>
      <c r="D65" s="336">
        <v>64000</v>
      </c>
      <c r="E65" s="141" t="s">
        <v>22</v>
      </c>
      <c r="F65" s="30"/>
      <c r="G65" s="342"/>
      <c r="H65" s="336"/>
      <c r="I65" s="343"/>
      <c r="J65" s="336"/>
      <c r="K65" s="336"/>
    </row>
    <row r="66" spans="1:11" x14ac:dyDescent="0.2">
      <c r="A66" s="40" t="s">
        <v>253</v>
      </c>
      <c r="B66" s="341"/>
      <c r="C66" s="341"/>
      <c r="D66" s="336">
        <v>64000</v>
      </c>
      <c r="E66" s="141" t="s">
        <v>23</v>
      </c>
      <c r="F66" s="30"/>
      <c r="G66" s="342"/>
      <c r="H66" s="336"/>
      <c r="I66" s="343"/>
      <c r="J66" s="336"/>
      <c r="K66" s="336"/>
    </row>
    <row r="67" spans="1:11" x14ac:dyDescent="0.2">
      <c r="A67" s="40" t="s">
        <v>254</v>
      </c>
      <c r="B67" s="341"/>
      <c r="C67" s="341"/>
      <c r="D67" s="336">
        <v>64000</v>
      </c>
      <c r="E67" s="141" t="s">
        <v>24</v>
      </c>
      <c r="F67" s="30"/>
      <c r="G67" s="342"/>
      <c r="H67" s="336"/>
      <c r="I67" s="343"/>
      <c r="J67" s="336"/>
      <c r="K67" s="336"/>
    </row>
    <row r="68" spans="1:11" x14ac:dyDescent="0.2">
      <c r="A68" s="40" t="s">
        <v>255</v>
      </c>
      <c r="B68" s="341"/>
      <c r="C68" s="341"/>
      <c r="D68" s="336">
        <v>64000</v>
      </c>
      <c r="E68" s="141" t="s">
        <v>25</v>
      </c>
      <c r="F68" s="30"/>
      <c r="G68" s="342"/>
      <c r="H68" s="336"/>
      <c r="I68" s="343"/>
      <c r="J68" s="336"/>
      <c r="K68" s="336"/>
    </row>
    <row r="69" spans="1:11" x14ac:dyDescent="0.2">
      <c r="A69" s="40" t="s">
        <v>256</v>
      </c>
      <c r="B69" s="341"/>
      <c r="C69" s="341"/>
      <c r="D69" s="336">
        <v>64000</v>
      </c>
      <c r="E69" s="141" t="s">
        <v>26</v>
      </c>
      <c r="F69" s="30"/>
      <c r="G69" s="342"/>
      <c r="H69" s="336"/>
      <c r="I69" s="343"/>
      <c r="J69" s="336"/>
      <c r="K69" s="336"/>
    </row>
    <row r="70" spans="1:11" x14ac:dyDescent="0.2">
      <c r="A70" s="40" t="s">
        <v>257</v>
      </c>
      <c r="B70" s="341"/>
      <c r="C70" s="341"/>
      <c r="D70" s="336">
        <v>64000</v>
      </c>
      <c r="E70" s="141" t="s">
        <v>27</v>
      </c>
      <c r="F70" s="30"/>
      <c r="G70" s="342"/>
      <c r="H70" s="336"/>
      <c r="I70" s="343"/>
      <c r="J70" s="336"/>
      <c r="K70" s="336"/>
    </row>
    <row r="71" spans="1:11" x14ac:dyDescent="0.2">
      <c r="A71" s="40" t="s">
        <v>258</v>
      </c>
      <c r="B71" s="341"/>
      <c r="C71" s="341"/>
      <c r="D71" s="336">
        <v>64000</v>
      </c>
      <c r="E71" s="141" t="s">
        <v>28</v>
      </c>
      <c r="F71" s="30"/>
      <c r="G71" s="342"/>
      <c r="H71" s="336"/>
      <c r="I71" s="343"/>
      <c r="J71" s="336"/>
      <c r="K71" s="336"/>
    </row>
    <row r="72" spans="1:11" x14ac:dyDescent="0.2">
      <c r="A72" s="40" t="s">
        <v>259</v>
      </c>
      <c r="B72" s="341"/>
      <c r="C72" s="341"/>
      <c r="D72" s="336">
        <v>64000</v>
      </c>
      <c r="E72" s="141" t="s">
        <v>29</v>
      </c>
      <c r="F72" s="30"/>
      <c r="G72" s="342"/>
      <c r="H72" s="336"/>
      <c r="I72" s="343"/>
      <c r="J72" s="336"/>
      <c r="K72" s="336"/>
    </row>
    <row r="73" spans="1:11" x14ac:dyDescent="0.2">
      <c r="A73" s="40" t="s">
        <v>260</v>
      </c>
      <c r="B73" s="341"/>
      <c r="C73" s="341"/>
      <c r="D73" s="336">
        <v>64000</v>
      </c>
      <c r="E73" s="141" t="s">
        <v>30</v>
      </c>
      <c r="F73" s="30"/>
      <c r="G73" s="342"/>
      <c r="H73" s="336"/>
      <c r="I73" s="343"/>
      <c r="J73" s="336"/>
      <c r="K73" s="336"/>
    </row>
    <row r="74" spans="1:11" x14ac:dyDescent="0.2">
      <c r="A74" s="40" t="s">
        <v>261</v>
      </c>
      <c r="B74" s="341"/>
      <c r="C74" s="341"/>
      <c r="D74" s="336">
        <v>64000</v>
      </c>
      <c r="E74" s="141" t="s">
        <v>31</v>
      </c>
      <c r="F74" s="30"/>
      <c r="G74" s="342"/>
      <c r="H74" s="336"/>
      <c r="I74" s="343"/>
      <c r="J74" s="336"/>
      <c r="K74" s="336"/>
    </row>
    <row r="75" spans="1:11" x14ac:dyDescent="0.2">
      <c r="A75" s="16" t="s">
        <v>145</v>
      </c>
      <c r="B75" s="18"/>
      <c r="C75" s="18"/>
      <c r="D75" s="19"/>
      <c r="E75" s="17"/>
      <c r="F75" s="98"/>
      <c r="G75" s="62"/>
      <c r="H75" s="19"/>
      <c r="I75" s="99"/>
      <c r="J75" s="19"/>
      <c r="K75" s="20"/>
    </row>
    <row r="76" spans="1:11" x14ac:dyDescent="0.2">
      <c r="A76" s="39" t="s">
        <v>262</v>
      </c>
      <c r="B76" s="352" t="s">
        <v>172</v>
      </c>
      <c r="C76" s="352" t="s">
        <v>173</v>
      </c>
      <c r="D76" s="350">
        <v>78000</v>
      </c>
      <c r="E76" s="153" t="s">
        <v>13</v>
      </c>
      <c r="F76" s="21"/>
      <c r="G76" s="353">
        <f>SUM(F76:F87)</f>
        <v>0</v>
      </c>
      <c r="H76" s="350">
        <f>D76*G76</f>
        <v>0</v>
      </c>
      <c r="I76" s="351"/>
      <c r="J76" s="350">
        <f>D76*I76</f>
        <v>0</v>
      </c>
      <c r="K76" s="350">
        <f>G76*J76</f>
        <v>0</v>
      </c>
    </row>
    <row r="77" spans="1:11" x14ac:dyDescent="0.2">
      <c r="A77" s="39" t="s">
        <v>263</v>
      </c>
      <c r="B77" s="352"/>
      <c r="C77" s="352"/>
      <c r="D77" s="350">
        <v>69000</v>
      </c>
      <c r="E77" s="153" t="s">
        <v>14</v>
      </c>
      <c r="F77" s="21"/>
      <c r="G77" s="353"/>
      <c r="H77" s="350"/>
      <c r="I77" s="351"/>
      <c r="J77" s="350"/>
      <c r="K77" s="350"/>
    </row>
    <row r="78" spans="1:11" x14ac:dyDescent="0.2">
      <c r="A78" s="39" t="s">
        <v>264</v>
      </c>
      <c r="B78" s="352"/>
      <c r="C78" s="352"/>
      <c r="D78" s="350">
        <v>69000</v>
      </c>
      <c r="E78" s="153" t="s">
        <v>15</v>
      </c>
      <c r="F78" s="21"/>
      <c r="G78" s="353"/>
      <c r="H78" s="350"/>
      <c r="I78" s="351"/>
      <c r="J78" s="350"/>
      <c r="K78" s="350"/>
    </row>
    <row r="79" spans="1:11" x14ac:dyDescent="0.2">
      <c r="A79" s="39" t="s">
        <v>265</v>
      </c>
      <c r="B79" s="352"/>
      <c r="C79" s="352"/>
      <c r="D79" s="350">
        <v>69000</v>
      </c>
      <c r="E79" s="153" t="s">
        <v>16</v>
      </c>
      <c r="F79" s="21"/>
      <c r="G79" s="353"/>
      <c r="H79" s="350"/>
      <c r="I79" s="351"/>
      <c r="J79" s="350"/>
      <c r="K79" s="350"/>
    </row>
    <row r="80" spans="1:11" x14ac:dyDescent="0.2">
      <c r="A80" s="39" t="s">
        <v>266</v>
      </c>
      <c r="B80" s="352"/>
      <c r="C80" s="352"/>
      <c r="D80" s="350">
        <v>69000</v>
      </c>
      <c r="E80" s="153" t="s">
        <v>17</v>
      </c>
      <c r="F80" s="21"/>
      <c r="G80" s="353"/>
      <c r="H80" s="350"/>
      <c r="I80" s="351"/>
      <c r="J80" s="350"/>
      <c r="K80" s="350"/>
    </row>
    <row r="81" spans="1:11" x14ac:dyDescent="0.2">
      <c r="A81" s="39" t="s">
        <v>267</v>
      </c>
      <c r="B81" s="352"/>
      <c r="C81" s="352"/>
      <c r="D81" s="350">
        <v>69000</v>
      </c>
      <c r="E81" s="153" t="s">
        <v>18</v>
      </c>
      <c r="F81" s="21"/>
      <c r="G81" s="353"/>
      <c r="H81" s="350"/>
      <c r="I81" s="351"/>
      <c r="J81" s="350"/>
      <c r="K81" s="350"/>
    </row>
    <row r="82" spans="1:11" x14ac:dyDescent="0.2">
      <c r="A82" s="39" t="s">
        <v>268</v>
      </c>
      <c r="B82" s="352"/>
      <c r="C82" s="352"/>
      <c r="D82" s="350">
        <v>69000</v>
      </c>
      <c r="E82" s="153" t="s">
        <v>19</v>
      </c>
      <c r="F82" s="21"/>
      <c r="G82" s="353"/>
      <c r="H82" s="350"/>
      <c r="I82" s="351"/>
      <c r="J82" s="350"/>
      <c r="K82" s="350"/>
    </row>
    <row r="83" spans="1:11" x14ac:dyDescent="0.2">
      <c r="A83" s="39" t="s">
        <v>269</v>
      </c>
      <c r="B83" s="352"/>
      <c r="C83" s="352"/>
      <c r="D83" s="350">
        <v>69000</v>
      </c>
      <c r="E83" s="153" t="s">
        <v>20</v>
      </c>
      <c r="F83" s="21"/>
      <c r="G83" s="353"/>
      <c r="H83" s="350"/>
      <c r="I83" s="351"/>
      <c r="J83" s="350"/>
      <c r="K83" s="350"/>
    </row>
    <row r="84" spans="1:11" x14ac:dyDescent="0.2">
      <c r="A84" s="39" t="s">
        <v>270</v>
      </c>
      <c r="B84" s="352"/>
      <c r="C84" s="352"/>
      <c r="D84" s="350">
        <v>69000</v>
      </c>
      <c r="E84" s="153" t="s">
        <v>21</v>
      </c>
      <c r="F84" s="21"/>
      <c r="G84" s="353"/>
      <c r="H84" s="350"/>
      <c r="I84" s="351"/>
      <c r="J84" s="350"/>
      <c r="K84" s="350"/>
    </row>
    <row r="85" spans="1:11" x14ac:dyDescent="0.2">
      <c r="A85" s="39" t="s">
        <v>271</v>
      </c>
      <c r="B85" s="352"/>
      <c r="C85" s="352"/>
      <c r="D85" s="350">
        <v>69000</v>
      </c>
      <c r="E85" s="153" t="s">
        <v>22</v>
      </c>
      <c r="F85" s="21"/>
      <c r="G85" s="353"/>
      <c r="H85" s="350"/>
      <c r="I85" s="351"/>
      <c r="J85" s="350"/>
      <c r="K85" s="350"/>
    </row>
    <row r="86" spans="1:11" x14ac:dyDescent="0.2">
      <c r="A86" s="39" t="s">
        <v>272</v>
      </c>
      <c r="B86" s="352"/>
      <c r="C86" s="352"/>
      <c r="D86" s="350">
        <v>69000</v>
      </c>
      <c r="E86" s="153" t="s">
        <v>23</v>
      </c>
      <c r="F86" s="21"/>
      <c r="G86" s="353"/>
      <c r="H86" s="350"/>
      <c r="I86" s="351"/>
      <c r="J86" s="350"/>
      <c r="K86" s="350"/>
    </row>
    <row r="87" spans="1:11" x14ac:dyDescent="0.2">
      <c r="A87" s="39" t="s">
        <v>273</v>
      </c>
      <c r="B87" s="352"/>
      <c r="C87" s="352"/>
      <c r="D87" s="350">
        <v>69000</v>
      </c>
      <c r="E87" s="153" t="s">
        <v>24</v>
      </c>
      <c r="F87" s="21"/>
      <c r="G87" s="353"/>
      <c r="H87" s="350"/>
      <c r="I87" s="351"/>
      <c r="J87" s="350"/>
      <c r="K87" s="350"/>
    </row>
    <row r="88" spans="1:11" x14ac:dyDescent="0.2">
      <c r="A88" s="40" t="s">
        <v>274</v>
      </c>
      <c r="B88" s="341" t="s">
        <v>8</v>
      </c>
      <c r="C88" s="341" t="s">
        <v>174</v>
      </c>
      <c r="D88" s="336">
        <v>73000</v>
      </c>
      <c r="E88" s="141" t="s">
        <v>13</v>
      </c>
      <c r="F88" s="30"/>
      <c r="G88" s="342">
        <f>SUM(F88:F99)</f>
        <v>0</v>
      </c>
      <c r="H88" s="336">
        <f>D88*G88</f>
        <v>0</v>
      </c>
      <c r="I88" s="343"/>
      <c r="J88" s="336">
        <f>D88*I88</f>
        <v>0</v>
      </c>
      <c r="K88" s="336">
        <f>G88*J88</f>
        <v>0</v>
      </c>
    </row>
    <row r="89" spans="1:11" x14ac:dyDescent="0.2">
      <c r="A89" s="40" t="s">
        <v>275</v>
      </c>
      <c r="B89" s="341"/>
      <c r="C89" s="341"/>
      <c r="D89" s="336">
        <v>69000</v>
      </c>
      <c r="E89" s="141" t="s">
        <v>14</v>
      </c>
      <c r="F89" s="30"/>
      <c r="G89" s="342"/>
      <c r="H89" s="336"/>
      <c r="I89" s="343"/>
      <c r="J89" s="336"/>
      <c r="K89" s="336"/>
    </row>
    <row r="90" spans="1:11" x14ac:dyDescent="0.2">
      <c r="A90" s="40" t="s">
        <v>276</v>
      </c>
      <c r="B90" s="341"/>
      <c r="C90" s="341"/>
      <c r="D90" s="336">
        <v>69000</v>
      </c>
      <c r="E90" s="141" t="s">
        <v>15</v>
      </c>
      <c r="F90" s="30"/>
      <c r="G90" s="342"/>
      <c r="H90" s="336"/>
      <c r="I90" s="343"/>
      <c r="J90" s="336"/>
      <c r="K90" s="336"/>
    </row>
    <row r="91" spans="1:11" x14ac:dyDescent="0.2">
      <c r="A91" s="40" t="s">
        <v>277</v>
      </c>
      <c r="B91" s="341"/>
      <c r="C91" s="341"/>
      <c r="D91" s="336">
        <v>69000</v>
      </c>
      <c r="E91" s="141" t="s">
        <v>16</v>
      </c>
      <c r="F91" s="30"/>
      <c r="G91" s="342"/>
      <c r="H91" s="336"/>
      <c r="I91" s="343"/>
      <c r="J91" s="336"/>
      <c r="K91" s="336"/>
    </row>
    <row r="92" spans="1:11" x14ac:dyDescent="0.2">
      <c r="A92" s="40" t="s">
        <v>278</v>
      </c>
      <c r="B92" s="341"/>
      <c r="C92" s="341"/>
      <c r="D92" s="336">
        <v>69000</v>
      </c>
      <c r="E92" s="141" t="s">
        <v>17</v>
      </c>
      <c r="F92" s="30"/>
      <c r="G92" s="342"/>
      <c r="H92" s="336"/>
      <c r="I92" s="343"/>
      <c r="J92" s="336"/>
      <c r="K92" s="336"/>
    </row>
    <row r="93" spans="1:11" x14ac:dyDescent="0.2">
      <c r="A93" s="40" t="s">
        <v>279</v>
      </c>
      <c r="B93" s="341"/>
      <c r="C93" s="341"/>
      <c r="D93" s="336">
        <v>69000</v>
      </c>
      <c r="E93" s="141" t="s">
        <v>18</v>
      </c>
      <c r="F93" s="30"/>
      <c r="G93" s="342"/>
      <c r="H93" s="336"/>
      <c r="I93" s="343"/>
      <c r="J93" s="336"/>
      <c r="K93" s="336"/>
    </row>
    <row r="94" spans="1:11" x14ac:dyDescent="0.2">
      <c r="A94" s="40" t="s">
        <v>280</v>
      </c>
      <c r="B94" s="341"/>
      <c r="C94" s="341"/>
      <c r="D94" s="336">
        <v>69000</v>
      </c>
      <c r="E94" s="141" t="s">
        <v>19</v>
      </c>
      <c r="F94" s="30"/>
      <c r="G94" s="342"/>
      <c r="H94" s="336"/>
      <c r="I94" s="343"/>
      <c r="J94" s="336"/>
      <c r="K94" s="336"/>
    </row>
    <row r="95" spans="1:11" x14ac:dyDescent="0.2">
      <c r="A95" s="40" t="s">
        <v>281</v>
      </c>
      <c r="B95" s="341"/>
      <c r="C95" s="341"/>
      <c r="D95" s="336">
        <v>69000</v>
      </c>
      <c r="E95" s="141" t="s">
        <v>20</v>
      </c>
      <c r="F95" s="30"/>
      <c r="G95" s="342"/>
      <c r="H95" s="336"/>
      <c r="I95" s="343"/>
      <c r="J95" s="336"/>
      <c r="K95" s="336"/>
    </row>
    <row r="96" spans="1:11" x14ac:dyDescent="0.2">
      <c r="A96" s="40" t="s">
        <v>282</v>
      </c>
      <c r="B96" s="341"/>
      <c r="C96" s="341"/>
      <c r="D96" s="336">
        <v>69000</v>
      </c>
      <c r="E96" s="141" t="s">
        <v>21</v>
      </c>
      <c r="F96" s="30"/>
      <c r="G96" s="342"/>
      <c r="H96" s="336"/>
      <c r="I96" s="343"/>
      <c r="J96" s="336"/>
      <c r="K96" s="336"/>
    </row>
    <row r="97" spans="1:11" x14ac:dyDescent="0.2">
      <c r="A97" s="40" t="s">
        <v>283</v>
      </c>
      <c r="B97" s="341"/>
      <c r="C97" s="341"/>
      <c r="D97" s="336">
        <v>69000</v>
      </c>
      <c r="E97" s="141" t="s">
        <v>22</v>
      </c>
      <c r="F97" s="30"/>
      <c r="G97" s="342"/>
      <c r="H97" s="336"/>
      <c r="I97" s="343"/>
      <c r="J97" s="336"/>
      <c r="K97" s="336"/>
    </row>
    <row r="98" spans="1:11" x14ac:dyDescent="0.2">
      <c r="A98" s="40" t="s">
        <v>284</v>
      </c>
      <c r="B98" s="341"/>
      <c r="C98" s="341"/>
      <c r="D98" s="336">
        <v>69000</v>
      </c>
      <c r="E98" s="141" t="s">
        <v>23</v>
      </c>
      <c r="F98" s="30"/>
      <c r="G98" s="342"/>
      <c r="H98" s="336"/>
      <c r="I98" s="343"/>
      <c r="J98" s="336"/>
      <c r="K98" s="336"/>
    </row>
    <row r="99" spans="1:11" x14ac:dyDescent="0.2">
      <c r="A99" s="40" t="s">
        <v>285</v>
      </c>
      <c r="B99" s="341"/>
      <c r="C99" s="341"/>
      <c r="D99" s="336">
        <v>69000</v>
      </c>
      <c r="E99" s="141" t="s">
        <v>24</v>
      </c>
      <c r="F99" s="30"/>
      <c r="G99" s="342"/>
      <c r="H99" s="336"/>
      <c r="I99" s="343"/>
      <c r="J99" s="336"/>
      <c r="K99" s="336"/>
    </row>
    <row r="100" spans="1:11" x14ac:dyDescent="0.2">
      <c r="A100" s="16" t="s">
        <v>113</v>
      </c>
      <c r="B100" s="18"/>
      <c r="C100" s="18"/>
      <c r="D100" s="19"/>
      <c r="E100" s="17"/>
      <c r="F100" s="98"/>
      <c r="G100" s="62"/>
      <c r="H100" s="19"/>
      <c r="I100" s="99"/>
      <c r="J100" s="19"/>
      <c r="K100" s="20"/>
    </row>
    <row r="101" spans="1:11" x14ac:dyDescent="0.2">
      <c r="A101" s="41" t="s">
        <v>286</v>
      </c>
      <c r="B101" s="337" t="s">
        <v>1</v>
      </c>
      <c r="C101" s="337" t="s">
        <v>304</v>
      </c>
      <c r="D101" s="338">
        <v>104000</v>
      </c>
      <c r="E101" s="163" t="s">
        <v>13</v>
      </c>
      <c r="F101" s="22"/>
      <c r="G101" s="339">
        <f>SUM(F101:F118)</f>
        <v>0</v>
      </c>
      <c r="H101" s="338">
        <f>D101*G101</f>
        <v>0</v>
      </c>
      <c r="I101" s="340"/>
      <c r="J101" s="338">
        <f>D101*I101</f>
        <v>0</v>
      </c>
      <c r="K101" s="338">
        <f>G101*J101</f>
        <v>0</v>
      </c>
    </row>
    <row r="102" spans="1:11" x14ac:dyDescent="0.2">
      <c r="A102" s="41" t="s">
        <v>287</v>
      </c>
      <c r="B102" s="337"/>
      <c r="C102" s="337"/>
      <c r="D102" s="338">
        <v>99000</v>
      </c>
      <c r="E102" s="163" t="s">
        <v>14</v>
      </c>
      <c r="F102" s="22"/>
      <c r="G102" s="339"/>
      <c r="H102" s="338"/>
      <c r="I102" s="340"/>
      <c r="J102" s="338"/>
      <c r="K102" s="338"/>
    </row>
    <row r="103" spans="1:11" x14ac:dyDescent="0.2">
      <c r="A103" s="41" t="s">
        <v>288</v>
      </c>
      <c r="B103" s="337"/>
      <c r="C103" s="337"/>
      <c r="D103" s="338">
        <v>99000</v>
      </c>
      <c r="E103" s="163" t="s">
        <v>15</v>
      </c>
      <c r="F103" s="22"/>
      <c r="G103" s="339"/>
      <c r="H103" s="338"/>
      <c r="I103" s="340"/>
      <c r="J103" s="338"/>
      <c r="K103" s="338"/>
    </row>
    <row r="104" spans="1:11" x14ac:dyDescent="0.2">
      <c r="A104" s="41" t="s">
        <v>289</v>
      </c>
      <c r="B104" s="337"/>
      <c r="C104" s="337"/>
      <c r="D104" s="338">
        <v>99000</v>
      </c>
      <c r="E104" s="163" t="s">
        <v>16</v>
      </c>
      <c r="F104" s="22"/>
      <c r="G104" s="339"/>
      <c r="H104" s="338"/>
      <c r="I104" s="340"/>
      <c r="J104" s="338"/>
      <c r="K104" s="338"/>
    </row>
    <row r="105" spans="1:11" x14ac:dyDescent="0.2">
      <c r="A105" s="41" t="s">
        <v>290</v>
      </c>
      <c r="B105" s="337"/>
      <c r="C105" s="337"/>
      <c r="D105" s="338">
        <v>99000</v>
      </c>
      <c r="E105" s="163" t="s">
        <v>17</v>
      </c>
      <c r="F105" s="22"/>
      <c r="G105" s="339"/>
      <c r="H105" s="338"/>
      <c r="I105" s="340"/>
      <c r="J105" s="338"/>
      <c r="K105" s="338"/>
    </row>
    <row r="106" spans="1:11" x14ac:dyDescent="0.2">
      <c r="A106" s="41" t="s">
        <v>291</v>
      </c>
      <c r="B106" s="337"/>
      <c r="C106" s="337"/>
      <c r="D106" s="338">
        <v>99000</v>
      </c>
      <c r="E106" s="163" t="s">
        <v>18</v>
      </c>
      <c r="F106" s="22"/>
      <c r="G106" s="339"/>
      <c r="H106" s="338"/>
      <c r="I106" s="340"/>
      <c r="J106" s="338"/>
      <c r="K106" s="338"/>
    </row>
    <row r="107" spans="1:11" x14ac:dyDescent="0.2">
      <c r="A107" s="41" t="s">
        <v>292</v>
      </c>
      <c r="B107" s="337"/>
      <c r="C107" s="337"/>
      <c r="D107" s="338">
        <v>99000</v>
      </c>
      <c r="E107" s="163" t="s">
        <v>19</v>
      </c>
      <c r="F107" s="22"/>
      <c r="G107" s="339"/>
      <c r="H107" s="338"/>
      <c r="I107" s="340"/>
      <c r="J107" s="338"/>
      <c r="K107" s="338"/>
    </row>
    <row r="108" spans="1:11" x14ac:dyDescent="0.2">
      <c r="A108" s="41" t="s">
        <v>293</v>
      </c>
      <c r="B108" s="337"/>
      <c r="C108" s="337"/>
      <c r="D108" s="338">
        <v>99000</v>
      </c>
      <c r="E108" s="163" t="s">
        <v>20</v>
      </c>
      <c r="F108" s="22"/>
      <c r="G108" s="339"/>
      <c r="H108" s="338"/>
      <c r="I108" s="340"/>
      <c r="J108" s="338"/>
      <c r="K108" s="338"/>
    </row>
    <row r="109" spans="1:11" x14ac:dyDescent="0.2">
      <c r="A109" s="41" t="s">
        <v>294</v>
      </c>
      <c r="B109" s="337"/>
      <c r="C109" s="337"/>
      <c r="D109" s="338">
        <v>99000</v>
      </c>
      <c r="E109" s="163" t="s">
        <v>21</v>
      </c>
      <c r="F109" s="22"/>
      <c r="G109" s="339"/>
      <c r="H109" s="338"/>
      <c r="I109" s="340"/>
      <c r="J109" s="338"/>
      <c r="K109" s="338"/>
    </row>
    <row r="110" spans="1:11" x14ac:dyDescent="0.2">
      <c r="A110" s="41" t="s">
        <v>295</v>
      </c>
      <c r="B110" s="337"/>
      <c r="C110" s="337"/>
      <c r="D110" s="338">
        <v>99000</v>
      </c>
      <c r="E110" s="163" t="s">
        <v>22</v>
      </c>
      <c r="F110" s="22"/>
      <c r="G110" s="339"/>
      <c r="H110" s="338"/>
      <c r="I110" s="340"/>
      <c r="J110" s="338"/>
      <c r="K110" s="338"/>
    </row>
    <row r="111" spans="1:11" x14ac:dyDescent="0.2">
      <c r="A111" s="41" t="s">
        <v>296</v>
      </c>
      <c r="B111" s="337"/>
      <c r="C111" s="337"/>
      <c r="D111" s="338">
        <v>99000</v>
      </c>
      <c r="E111" s="163" t="s">
        <v>23</v>
      </c>
      <c r="F111" s="22"/>
      <c r="G111" s="339"/>
      <c r="H111" s="338"/>
      <c r="I111" s="340"/>
      <c r="J111" s="338"/>
      <c r="K111" s="338"/>
    </row>
    <row r="112" spans="1:11" x14ac:dyDescent="0.2">
      <c r="A112" s="41" t="s">
        <v>297</v>
      </c>
      <c r="B112" s="337"/>
      <c r="C112" s="337"/>
      <c r="D112" s="338">
        <v>99000</v>
      </c>
      <c r="E112" s="163" t="s">
        <v>24</v>
      </c>
      <c r="F112" s="22"/>
      <c r="G112" s="339"/>
      <c r="H112" s="338"/>
      <c r="I112" s="340"/>
      <c r="J112" s="338"/>
      <c r="K112" s="338"/>
    </row>
    <row r="113" spans="1:11" x14ac:dyDescent="0.2">
      <c r="A113" s="41" t="s">
        <v>298</v>
      </c>
      <c r="B113" s="337"/>
      <c r="C113" s="337"/>
      <c r="D113" s="338">
        <v>99000</v>
      </c>
      <c r="E113" s="163" t="s">
        <v>25</v>
      </c>
      <c r="F113" s="22"/>
      <c r="G113" s="339"/>
      <c r="H113" s="338"/>
      <c r="I113" s="340"/>
      <c r="J113" s="338"/>
      <c r="K113" s="338"/>
    </row>
    <row r="114" spans="1:11" x14ac:dyDescent="0.2">
      <c r="A114" s="41" t="s">
        <v>299</v>
      </c>
      <c r="B114" s="337"/>
      <c r="C114" s="337"/>
      <c r="D114" s="338">
        <v>99000</v>
      </c>
      <c r="E114" s="163" t="s">
        <v>26</v>
      </c>
      <c r="F114" s="22"/>
      <c r="G114" s="339"/>
      <c r="H114" s="338"/>
      <c r="I114" s="340"/>
      <c r="J114" s="338"/>
      <c r="K114" s="338"/>
    </row>
    <row r="115" spans="1:11" x14ac:dyDescent="0.2">
      <c r="A115" s="41" t="s">
        <v>300</v>
      </c>
      <c r="B115" s="337"/>
      <c r="C115" s="337"/>
      <c r="D115" s="338">
        <v>99000</v>
      </c>
      <c r="E115" s="163" t="s">
        <v>27</v>
      </c>
      <c r="F115" s="22"/>
      <c r="G115" s="339"/>
      <c r="H115" s="338"/>
      <c r="I115" s="340"/>
      <c r="J115" s="338"/>
      <c r="K115" s="338"/>
    </row>
    <row r="116" spans="1:11" x14ac:dyDescent="0.2">
      <c r="A116" s="41" t="s">
        <v>301</v>
      </c>
      <c r="B116" s="337"/>
      <c r="C116" s="337"/>
      <c r="D116" s="338">
        <v>99000</v>
      </c>
      <c r="E116" s="163" t="s">
        <v>28</v>
      </c>
      <c r="F116" s="22"/>
      <c r="G116" s="339"/>
      <c r="H116" s="338"/>
      <c r="I116" s="340"/>
      <c r="J116" s="338"/>
      <c r="K116" s="338"/>
    </row>
    <row r="117" spans="1:11" x14ac:dyDescent="0.2">
      <c r="A117" s="41" t="s">
        <v>302</v>
      </c>
      <c r="B117" s="337"/>
      <c r="C117" s="337"/>
      <c r="D117" s="338">
        <v>99000</v>
      </c>
      <c r="E117" s="163" t="s">
        <v>29</v>
      </c>
      <c r="F117" s="22"/>
      <c r="G117" s="339"/>
      <c r="H117" s="338"/>
      <c r="I117" s="340"/>
      <c r="J117" s="338"/>
      <c r="K117" s="338"/>
    </row>
    <row r="118" spans="1:11" x14ac:dyDescent="0.2">
      <c r="A118" s="41" t="s">
        <v>303</v>
      </c>
      <c r="B118" s="337"/>
      <c r="C118" s="337"/>
      <c r="D118" s="338">
        <v>99000</v>
      </c>
      <c r="E118" s="163" t="s">
        <v>30</v>
      </c>
      <c r="F118" s="22"/>
      <c r="G118" s="339"/>
      <c r="H118" s="338"/>
      <c r="I118" s="340"/>
      <c r="J118" s="338"/>
      <c r="K118" s="338"/>
    </row>
    <row r="119" spans="1:11" x14ac:dyDescent="0.2">
      <c r="A119" s="40" t="s">
        <v>305</v>
      </c>
      <c r="B119" s="341" t="s">
        <v>2</v>
      </c>
      <c r="C119" s="341" t="s">
        <v>192</v>
      </c>
      <c r="D119" s="336">
        <v>94000</v>
      </c>
      <c r="E119" s="141" t="s">
        <v>17</v>
      </c>
      <c r="F119" s="30"/>
      <c r="G119" s="342">
        <f>SUM(F119:F132)</f>
        <v>0</v>
      </c>
      <c r="H119" s="336">
        <f>D119*G119</f>
        <v>0</v>
      </c>
      <c r="I119" s="343"/>
      <c r="J119" s="336">
        <f>D119*I119</f>
        <v>0</v>
      </c>
      <c r="K119" s="336">
        <f>G119*J119</f>
        <v>0</v>
      </c>
    </row>
    <row r="120" spans="1:11" x14ac:dyDescent="0.2">
      <c r="A120" s="40" t="s">
        <v>306</v>
      </c>
      <c r="B120" s="341"/>
      <c r="C120" s="341"/>
      <c r="D120" s="336">
        <v>90000</v>
      </c>
      <c r="E120" s="141" t="s">
        <v>18</v>
      </c>
      <c r="F120" s="30"/>
      <c r="G120" s="342"/>
      <c r="H120" s="336"/>
      <c r="I120" s="343"/>
      <c r="J120" s="336"/>
      <c r="K120" s="336"/>
    </row>
    <row r="121" spans="1:11" x14ac:dyDescent="0.2">
      <c r="A121" s="40" t="s">
        <v>307</v>
      </c>
      <c r="B121" s="341"/>
      <c r="C121" s="341"/>
      <c r="D121" s="336">
        <v>90000</v>
      </c>
      <c r="E121" s="141" t="s">
        <v>19</v>
      </c>
      <c r="F121" s="30"/>
      <c r="G121" s="342"/>
      <c r="H121" s="336"/>
      <c r="I121" s="343"/>
      <c r="J121" s="336"/>
      <c r="K121" s="336"/>
    </row>
    <row r="122" spans="1:11" x14ac:dyDescent="0.2">
      <c r="A122" s="40" t="s">
        <v>308</v>
      </c>
      <c r="B122" s="341"/>
      <c r="C122" s="341"/>
      <c r="D122" s="336">
        <v>90000</v>
      </c>
      <c r="E122" s="141" t="s">
        <v>20</v>
      </c>
      <c r="F122" s="30"/>
      <c r="G122" s="342"/>
      <c r="H122" s="336"/>
      <c r="I122" s="343"/>
      <c r="J122" s="336"/>
      <c r="K122" s="336"/>
    </row>
    <row r="123" spans="1:11" x14ac:dyDescent="0.2">
      <c r="A123" s="40" t="s">
        <v>309</v>
      </c>
      <c r="B123" s="341"/>
      <c r="C123" s="341"/>
      <c r="D123" s="336">
        <v>90000</v>
      </c>
      <c r="E123" s="141" t="s">
        <v>21</v>
      </c>
      <c r="F123" s="30"/>
      <c r="G123" s="342"/>
      <c r="H123" s="336"/>
      <c r="I123" s="343"/>
      <c r="J123" s="336"/>
      <c r="K123" s="336"/>
    </row>
    <row r="124" spans="1:11" x14ac:dyDescent="0.2">
      <c r="A124" s="40" t="s">
        <v>310</v>
      </c>
      <c r="B124" s="341"/>
      <c r="C124" s="341"/>
      <c r="D124" s="336">
        <v>90000</v>
      </c>
      <c r="E124" s="141" t="s">
        <v>22</v>
      </c>
      <c r="F124" s="30"/>
      <c r="G124" s="342"/>
      <c r="H124" s="336"/>
      <c r="I124" s="343"/>
      <c r="J124" s="336"/>
      <c r="K124" s="336"/>
    </row>
    <row r="125" spans="1:11" x14ac:dyDescent="0.2">
      <c r="A125" s="40" t="s">
        <v>311</v>
      </c>
      <c r="B125" s="341"/>
      <c r="C125" s="341"/>
      <c r="D125" s="336">
        <v>90000</v>
      </c>
      <c r="E125" s="141" t="s">
        <v>23</v>
      </c>
      <c r="F125" s="30"/>
      <c r="G125" s="342"/>
      <c r="H125" s="336"/>
      <c r="I125" s="343"/>
      <c r="J125" s="336"/>
      <c r="K125" s="336"/>
    </row>
    <row r="126" spans="1:11" x14ac:dyDescent="0.2">
      <c r="A126" s="40" t="s">
        <v>312</v>
      </c>
      <c r="B126" s="341"/>
      <c r="C126" s="341"/>
      <c r="D126" s="336">
        <v>90000</v>
      </c>
      <c r="E126" s="141" t="s">
        <v>24</v>
      </c>
      <c r="F126" s="30"/>
      <c r="G126" s="342"/>
      <c r="H126" s="336"/>
      <c r="I126" s="343"/>
      <c r="J126" s="336"/>
      <c r="K126" s="336"/>
    </row>
    <row r="127" spans="1:11" x14ac:dyDescent="0.2">
      <c r="A127" s="40" t="s">
        <v>313</v>
      </c>
      <c r="B127" s="341"/>
      <c r="C127" s="341"/>
      <c r="D127" s="336">
        <v>90000</v>
      </c>
      <c r="E127" s="141" t="s">
        <v>25</v>
      </c>
      <c r="F127" s="30"/>
      <c r="G127" s="342"/>
      <c r="H127" s="336"/>
      <c r="I127" s="343"/>
      <c r="J127" s="336"/>
      <c r="K127" s="336"/>
    </row>
    <row r="128" spans="1:11" x14ac:dyDescent="0.2">
      <c r="A128" s="40" t="s">
        <v>314</v>
      </c>
      <c r="B128" s="341"/>
      <c r="C128" s="341"/>
      <c r="D128" s="336">
        <v>90000</v>
      </c>
      <c r="E128" s="141" t="s">
        <v>26</v>
      </c>
      <c r="F128" s="30"/>
      <c r="G128" s="342"/>
      <c r="H128" s="336"/>
      <c r="I128" s="343"/>
      <c r="J128" s="336"/>
      <c r="K128" s="336"/>
    </row>
    <row r="129" spans="1:11" x14ac:dyDescent="0.2">
      <c r="A129" s="40" t="s">
        <v>315</v>
      </c>
      <c r="B129" s="341"/>
      <c r="C129" s="341"/>
      <c r="D129" s="336">
        <v>90000</v>
      </c>
      <c r="E129" s="141" t="s">
        <v>27</v>
      </c>
      <c r="F129" s="30"/>
      <c r="G129" s="342"/>
      <c r="H129" s="336"/>
      <c r="I129" s="343"/>
      <c r="J129" s="336"/>
      <c r="K129" s="336"/>
    </row>
    <row r="130" spans="1:11" x14ac:dyDescent="0.2">
      <c r="A130" s="40" t="s">
        <v>316</v>
      </c>
      <c r="B130" s="341"/>
      <c r="C130" s="341"/>
      <c r="D130" s="336">
        <v>90000</v>
      </c>
      <c r="E130" s="141" t="s">
        <v>28</v>
      </c>
      <c r="F130" s="30"/>
      <c r="G130" s="342"/>
      <c r="H130" s="336"/>
      <c r="I130" s="343"/>
      <c r="J130" s="336"/>
      <c r="K130" s="336"/>
    </row>
    <row r="131" spans="1:11" x14ac:dyDescent="0.2">
      <c r="A131" s="40" t="s">
        <v>317</v>
      </c>
      <c r="B131" s="341"/>
      <c r="C131" s="341"/>
      <c r="D131" s="336">
        <v>90000</v>
      </c>
      <c r="E131" s="141" t="s">
        <v>29</v>
      </c>
      <c r="F131" s="30"/>
      <c r="G131" s="342"/>
      <c r="H131" s="336"/>
      <c r="I131" s="343"/>
      <c r="J131" s="336"/>
      <c r="K131" s="336"/>
    </row>
    <row r="132" spans="1:11" x14ac:dyDescent="0.2">
      <c r="A132" s="40" t="s">
        <v>318</v>
      </c>
      <c r="B132" s="341"/>
      <c r="C132" s="341"/>
      <c r="D132" s="336">
        <v>90000</v>
      </c>
      <c r="E132" s="141" t="s">
        <v>30</v>
      </c>
      <c r="F132" s="30"/>
      <c r="G132" s="342"/>
      <c r="H132" s="336"/>
      <c r="I132" s="343"/>
      <c r="J132" s="336"/>
      <c r="K132" s="336"/>
    </row>
    <row r="133" spans="1:11" x14ac:dyDescent="0.2">
      <c r="A133" s="41" t="s">
        <v>319</v>
      </c>
      <c r="B133" s="337" t="s">
        <v>3</v>
      </c>
      <c r="C133" s="337" t="s">
        <v>193</v>
      </c>
      <c r="D133" s="338">
        <v>84000</v>
      </c>
      <c r="E133" s="163" t="s">
        <v>17</v>
      </c>
      <c r="F133" s="22"/>
      <c r="G133" s="339">
        <f>SUM(F133:F146)</f>
        <v>0</v>
      </c>
      <c r="H133" s="338">
        <f>D133*G133</f>
        <v>0</v>
      </c>
      <c r="I133" s="340"/>
      <c r="J133" s="338">
        <f>D133*I133</f>
        <v>0</v>
      </c>
      <c r="K133" s="338">
        <f>G133*J133</f>
        <v>0</v>
      </c>
    </row>
    <row r="134" spans="1:11" x14ac:dyDescent="0.2">
      <c r="A134" s="41" t="s">
        <v>320</v>
      </c>
      <c r="B134" s="337"/>
      <c r="C134" s="337"/>
      <c r="D134" s="338">
        <v>82000</v>
      </c>
      <c r="E134" s="163" t="s">
        <v>18</v>
      </c>
      <c r="F134" s="22"/>
      <c r="G134" s="339"/>
      <c r="H134" s="338"/>
      <c r="I134" s="340"/>
      <c r="J134" s="338"/>
      <c r="K134" s="338"/>
    </row>
    <row r="135" spans="1:11" x14ac:dyDescent="0.2">
      <c r="A135" s="41" t="s">
        <v>321</v>
      </c>
      <c r="B135" s="337"/>
      <c r="C135" s="337"/>
      <c r="D135" s="338">
        <v>82000</v>
      </c>
      <c r="E135" s="163" t="s">
        <v>19</v>
      </c>
      <c r="F135" s="22"/>
      <c r="G135" s="339"/>
      <c r="H135" s="338"/>
      <c r="I135" s="340"/>
      <c r="J135" s="338"/>
      <c r="K135" s="338"/>
    </row>
    <row r="136" spans="1:11" x14ac:dyDescent="0.2">
      <c r="A136" s="41" t="s">
        <v>322</v>
      </c>
      <c r="B136" s="337"/>
      <c r="C136" s="337"/>
      <c r="D136" s="338">
        <v>82000</v>
      </c>
      <c r="E136" s="163" t="s">
        <v>20</v>
      </c>
      <c r="F136" s="22"/>
      <c r="G136" s="339"/>
      <c r="H136" s="338"/>
      <c r="I136" s="340"/>
      <c r="J136" s="338"/>
      <c r="K136" s="338"/>
    </row>
    <row r="137" spans="1:11" x14ac:dyDescent="0.2">
      <c r="A137" s="41" t="s">
        <v>323</v>
      </c>
      <c r="B137" s="337"/>
      <c r="C137" s="337"/>
      <c r="D137" s="338">
        <v>82000</v>
      </c>
      <c r="E137" s="163" t="s">
        <v>21</v>
      </c>
      <c r="F137" s="22"/>
      <c r="G137" s="339"/>
      <c r="H137" s="338"/>
      <c r="I137" s="340"/>
      <c r="J137" s="338"/>
      <c r="K137" s="338"/>
    </row>
    <row r="138" spans="1:11" x14ac:dyDescent="0.2">
      <c r="A138" s="41" t="s">
        <v>324</v>
      </c>
      <c r="B138" s="337"/>
      <c r="C138" s="337"/>
      <c r="D138" s="338">
        <v>82000</v>
      </c>
      <c r="E138" s="163" t="s">
        <v>22</v>
      </c>
      <c r="F138" s="22"/>
      <c r="G138" s="339"/>
      <c r="H138" s="338"/>
      <c r="I138" s="340"/>
      <c r="J138" s="338"/>
      <c r="K138" s="338"/>
    </row>
    <row r="139" spans="1:11" x14ac:dyDescent="0.2">
      <c r="A139" s="41" t="s">
        <v>325</v>
      </c>
      <c r="B139" s="337"/>
      <c r="C139" s="337"/>
      <c r="D139" s="338">
        <v>82000</v>
      </c>
      <c r="E139" s="163" t="s">
        <v>23</v>
      </c>
      <c r="F139" s="22"/>
      <c r="G139" s="339"/>
      <c r="H139" s="338"/>
      <c r="I139" s="340"/>
      <c r="J139" s="338"/>
      <c r="K139" s="338"/>
    </row>
    <row r="140" spans="1:11" x14ac:dyDescent="0.2">
      <c r="A140" s="41" t="s">
        <v>326</v>
      </c>
      <c r="B140" s="337"/>
      <c r="C140" s="337"/>
      <c r="D140" s="338">
        <v>82000</v>
      </c>
      <c r="E140" s="163" t="s">
        <v>24</v>
      </c>
      <c r="F140" s="22"/>
      <c r="G140" s="339"/>
      <c r="H140" s="338"/>
      <c r="I140" s="340"/>
      <c r="J140" s="338"/>
      <c r="K140" s="338"/>
    </row>
    <row r="141" spans="1:11" x14ac:dyDescent="0.2">
      <c r="A141" s="41" t="s">
        <v>327</v>
      </c>
      <c r="B141" s="337"/>
      <c r="C141" s="337"/>
      <c r="D141" s="338">
        <v>82000</v>
      </c>
      <c r="E141" s="163" t="s">
        <v>25</v>
      </c>
      <c r="F141" s="22"/>
      <c r="G141" s="339"/>
      <c r="H141" s="338"/>
      <c r="I141" s="340"/>
      <c r="J141" s="338"/>
      <c r="K141" s="338"/>
    </row>
    <row r="142" spans="1:11" x14ac:dyDescent="0.2">
      <c r="A142" s="41" t="s">
        <v>328</v>
      </c>
      <c r="B142" s="337"/>
      <c r="C142" s="337"/>
      <c r="D142" s="338">
        <v>82000</v>
      </c>
      <c r="E142" s="163" t="s">
        <v>26</v>
      </c>
      <c r="F142" s="22"/>
      <c r="G142" s="339"/>
      <c r="H142" s="338"/>
      <c r="I142" s="340"/>
      <c r="J142" s="338"/>
      <c r="K142" s="338"/>
    </row>
    <row r="143" spans="1:11" x14ac:dyDescent="0.2">
      <c r="A143" s="41" t="s">
        <v>329</v>
      </c>
      <c r="B143" s="337"/>
      <c r="C143" s="337"/>
      <c r="D143" s="338">
        <v>82000</v>
      </c>
      <c r="E143" s="163" t="s">
        <v>27</v>
      </c>
      <c r="F143" s="22"/>
      <c r="G143" s="339"/>
      <c r="H143" s="338"/>
      <c r="I143" s="340"/>
      <c r="J143" s="338"/>
      <c r="K143" s="338"/>
    </row>
    <row r="144" spans="1:11" x14ac:dyDescent="0.2">
      <c r="A144" s="41" t="s">
        <v>330</v>
      </c>
      <c r="B144" s="337"/>
      <c r="C144" s="337"/>
      <c r="D144" s="338">
        <v>82000</v>
      </c>
      <c r="E144" s="163" t="s">
        <v>28</v>
      </c>
      <c r="F144" s="22"/>
      <c r="G144" s="339"/>
      <c r="H144" s="338"/>
      <c r="I144" s="340"/>
      <c r="J144" s="338"/>
      <c r="K144" s="338"/>
    </row>
    <row r="145" spans="1:11" x14ac:dyDescent="0.2">
      <c r="A145" s="41" t="s">
        <v>331</v>
      </c>
      <c r="B145" s="337"/>
      <c r="C145" s="337"/>
      <c r="D145" s="338">
        <v>82000</v>
      </c>
      <c r="E145" s="163" t="s">
        <v>29</v>
      </c>
      <c r="F145" s="22"/>
      <c r="G145" s="339"/>
      <c r="H145" s="338"/>
      <c r="I145" s="340"/>
      <c r="J145" s="338"/>
      <c r="K145" s="338"/>
    </row>
    <row r="146" spans="1:11" x14ac:dyDescent="0.2">
      <c r="A146" s="41" t="s">
        <v>332</v>
      </c>
      <c r="B146" s="337"/>
      <c r="C146" s="337"/>
      <c r="D146" s="338">
        <v>82000</v>
      </c>
      <c r="E146" s="163" t="s">
        <v>30</v>
      </c>
      <c r="F146" s="22"/>
      <c r="G146" s="339"/>
      <c r="H146" s="338"/>
      <c r="I146" s="340"/>
      <c r="J146" s="338"/>
      <c r="K146" s="338"/>
    </row>
    <row r="147" spans="1:11" x14ac:dyDescent="0.2">
      <c r="A147" s="16" t="s">
        <v>177</v>
      </c>
      <c r="B147" s="18"/>
      <c r="C147" s="18"/>
      <c r="D147" s="19"/>
      <c r="E147" s="17"/>
      <c r="F147" s="98"/>
      <c r="G147" s="62"/>
      <c r="H147" s="19"/>
      <c r="I147" s="99"/>
      <c r="J147" s="19"/>
      <c r="K147" s="20"/>
    </row>
    <row r="148" spans="1:11" s="146" customFormat="1" x14ac:dyDescent="0.2">
      <c r="A148" s="40" t="s">
        <v>333</v>
      </c>
      <c r="B148" s="341" t="s">
        <v>6</v>
      </c>
      <c r="C148" s="341" t="s">
        <v>345</v>
      </c>
      <c r="D148" s="336">
        <v>94000</v>
      </c>
      <c r="E148" s="141" t="s">
        <v>13</v>
      </c>
      <c r="F148" s="30"/>
      <c r="G148" s="342">
        <f>SUM(F148:F159)</f>
        <v>0</v>
      </c>
      <c r="H148" s="336">
        <f>D148*G148</f>
        <v>0</v>
      </c>
      <c r="I148" s="343"/>
      <c r="J148" s="336">
        <f>D148*I148</f>
        <v>0</v>
      </c>
      <c r="K148" s="336">
        <f>G148*J148</f>
        <v>0</v>
      </c>
    </row>
    <row r="149" spans="1:11" s="146" customFormat="1" x14ac:dyDescent="0.2">
      <c r="A149" s="40" t="s">
        <v>334</v>
      </c>
      <c r="B149" s="341"/>
      <c r="C149" s="341"/>
      <c r="D149" s="336">
        <v>90000</v>
      </c>
      <c r="E149" s="141" t="s">
        <v>14</v>
      </c>
      <c r="F149" s="30"/>
      <c r="G149" s="342"/>
      <c r="H149" s="336"/>
      <c r="I149" s="343"/>
      <c r="J149" s="336"/>
      <c r="K149" s="336"/>
    </row>
    <row r="150" spans="1:11" s="146" customFormat="1" x14ac:dyDescent="0.2">
      <c r="A150" s="40" t="s">
        <v>335</v>
      </c>
      <c r="B150" s="341"/>
      <c r="C150" s="341"/>
      <c r="D150" s="336">
        <v>90000</v>
      </c>
      <c r="E150" s="141" t="s">
        <v>15</v>
      </c>
      <c r="F150" s="30"/>
      <c r="G150" s="342"/>
      <c r="H150" s="336"/>
      <c r="I150" s="343"/>
      <c r="J150" s="336"/>
      <c r="K150" s="336"/>
    </row>
    <row r="151" spans="1:11" s="146" customFormat="1" x14ac:dyDescent="0.2">
      <c r="A151" s="40" t="s">
        <v>336</v>
      </c>
      <c r="B151" s="341"/>
      <c r="C151" s="341"/>
      <c r="D151" s="336">
        <v>90000</v>
      </c>
      <c r="E151" s="141" t="s">
        <v>16</v>
      </c>
      <c r="F151" s="30"/>
      <c r="G151" s="342"/>
      <c r="H151" s="336"/>
      <c r="I151" s="343"/>
      <c r="J151" s="336"/>
      <c r="K151" s="336"/>
    </row>
    <row r="152" spans="1:11" s="146" customFormat="1" x14ac:dyDescent="0.2">
      <c r="A152" s="40" t="s">
        <v>337</v>
      </c>
      <c r="B152" s="341"/>
      <c r="C152" s="341"/>
      <c r="D152" s="336">
        <v>90000</v>
      </c>
      <c r="E152" s="141" t="s">
        <v>17</v>
      </c>
      <c r="F152" s="30"/>
      <c r="G152" s="342"/>
      <c r="H152" s="336"/>
      <c r="I152" s="343"/>
      <c r="J152" s="336"/>
      <c r="K152" s="336"/>
    </row>
    <row r="153" spans="1:11" s="146" customFormat="1" x14ac:dyDescent="0.2">
      <c r="A153" s="40" t="s">
        <v>338</v>
      </c>
      <c r="B153" s="341"/>
      <c r="C153" s="341"/>
      <c r="D153" s="336">
        <v>90000</v>
      </c>
      <c r="E153" s="141" t="s">
        <v>18</v>
      </c>
      <c r="F153" s="30"/>
      <c r="G153" s="342"/>
      <c r="H153" s="336"/>
      <c r="I153" s="343"/>
      <c r="J153" s="336"/>
      <c r="K153" s="336"/>
    </row>
    <row r="154" spans="1:11" s="146" customFormat="1" x14ac:dyDescent="0.2">
      <c r="A154" s="40" t="s">
        <v>339</v>
      </c>
      <c r="B154" s="341"/>
      <c r="C154" s="341"/>
      <c r="D154" s="336">
        <v>90000</v>
      </c>
      <c r="E154" s="141" t="s">
        <v>19</v>
      </c>
      <c r="F154" s="30"/>
      <c r="G154" s="342"/>
      <c r="H154" s="336"/>
      <c r="I154" s="343"/>
      <c r="J154" s="336"/>
      <c r="K154" s="336"/>
    </row>
    <row r="155" spans="1:11" s="146" customFormat="1" x14ac:dyDescent="0.2">
      <c r="A155" s="40" t="s">
        <v>340</v>
      </c>
      <c r="B155" s="341"/>
      <c r="C155" s="341"/>
      <c r="D155" s="336">
        <v>90000</v>
      </c>
      <c r="E155" s="141" t="s">
        <v>20</v>
      </c>
      <c r="F155" s="30"/>
      <c r="G155" s="342"/>
      <c r="H155" s="336"/>
      <c r="I155" s="343"/>
      <c r="J155" s="336"/>
      <c r="K155" s="336"/>
    </row>
    <row r="156" spans="1:11" s="146" customFormat="1" x14ac:dyDescent="0.2">
      <c r="A156" s="40" t="s">
        <v>341</v>
      </c>
      <c r="B156" s="341"/>
      <c r="C156" s="341"/>
      <c r="D156" s="336">
        <v>90000</v>
      </c>
      <c r="E156" s="141" t="s">
        <v>21</v>
      </c>
      <c r="F156" s="30"/>
      <c r="G156" s="342"/>
      <c r="H156" s="336"/>
      <c r="I156" s="343"/>
      <c r="J156" s="336"/>
      <c r="K156" s="336"/>
    </row>
    <row r="157" spans="1:11" s="146" customFormat="1" x14ac:dyDescent="0.2">
      <c r="A157" s="40" t="s">
        <v>342</v>
      </c>
      <c r="B157" s="341"/>
      <c r="C157" s="341"/>
      <c r="D157" s="336">
        <v>90000</v>
      </c>
      <c r="E157" s="141" t="s">
        <v>22</v>
      </c>
      <c r="F157" s="30"/>
      <c r="G157" s="342"/>
      <c r="H157" s="336"/>
      <c r="I157" s="343"/>
      <c r="J157" s="336"/>
      <c r="K157" s="336"/>
    </row>
    <row r="158" spans="1:11" s="146" customFormat="1" x14ac:dyDescent="0.2">
      <c r="A158" s="40" t="s">
        <v>343</v>
      </c>
      <c r="B158" s="341"/>
      <c r="C158" s="341"/>
      <c r="D158" s="336">
        <v>90000</v>
      </c>
      <c r="E158" s="141" t="s">
        <v>23</v>
      </c>
      <c r="F158" s="30"/>
      <c r="G158" s="342"/>
      <c r="H158" s="336"/>
      <c r="I158" s="343"/>
      <c r="J158" s="336"/>
      <c r="K158" s="336"/>
    </row>
    <row r="159" spans="1:11" s="146" customFormat="1" x14ac:dyDescent="0.2">
      <c r="A159" s="40" t="s">
        <v>344</v>
      </c>
      <c r="B159" s="341"/>
      <c r="C159" s="341"/>
      <c r="D159" s="336">
        <v>90000</v>
      </c>
      <c r="E159" s="141" t="s">
        <v>24</v>
      </c>
      <c r="F159" s="30"/>
      <c r="G159" s="342"/>
      <c r="H159" s="336"/>
      <c r="I159" s="343"/>
      <c r="J159" s="336"/>
      <c r="K159" s="336"/>
    </row>
    <row r="160" spans="1:11" s="8" customFormat="1" ht="14.25" customHeight="1" x14ac:dyDescent="0.2">
      <c r="A160" s="41" t="s">
        <v>346</v>
      </c>
      <c r="B160" s="337" t="s">
        <v>7</v>
      </c>
      <c r="C160" s="337" t="s">
        <v>358</v>
      </c>
      <c r="D160" s="338">
        <v>84000</v>
      </c>
      <c r="E160" s="163" t="s">
        <v>13</v>
      </c>
      <c r="F160" s="22"/>
      <c r="G160" s="339">
        <f>SUM(F160:F171)</f>
        <v>0</v>
      </c>
      <c r="H160" s="338">
        <f>D160*G160</f>
        <v>0</v>
      </c>
      <c r="I160" s="340"/>
      <c r="J160" s="338">
        <f>D160*I160</f>
        <v>0</v>
      </c>
      <c r="K160" s="338">
        <f>G160*J160</f>
        <v>0</v>
      </c>
    </row>
    <row r="161" spans="1:11" s="8" customFormat="1" x14ac:dyDescent="0.2">
      <c r="A161" s="41" t="s">
        <v>347</v>
      </c>
      <c r="B161" s="337"/>
      <c r="C161" s="337"/>
      <c r="D161" s="338">
        <v>82000</v>
      </c>
      <c r="E161" s="163" t="s">
        <v>14</v>
      </c>
      <c r="F161" s="22"/>
      <c r="G161" s="339"/>
      <c r="H161" s="338"/>
      <c r="I161" s="340"/>
      <c r="J161" s="338"/>
      <c r="K161" s="338"/>
    </row>
    <row r="162" spans="1:11" s="8" customFormat="1" x14ac:dyDescent="0.2">
      <c r="A162" s="41" t="s">
        <v>348</v>
      </c>
      <c r="B162" s="337"/>
      <c r="C162" s="337"/>
      <c r="D162" s="338">
        <v>82000</v>
      </c>
      <c r="E162" s="163" t="s">
        <v>15</v>
      </c>
      <c r="F162" s="22"/>
      <c r="G162" s="339"/>
      <c r="H162" s="338"/>
      <c r="I162" s="340"/>
      <c r="J162" s="338"/>
      <c r="K162" s="338"/>
    </row>
    <row r="163" spans="1:11" s="8" customFormat="1" x14ac:dyDescent="0.2">
      <c r="A163" s="41" t="s">
        <v>349</v>
      </c>
      <c r="B163" s="337"/>
      <c r="C163" s="337"/>
      <c r="D163" s="338">
        <v>82000</v>
      </c>
      <c r="E163" s="163" t="s">
        <v>16</v>
      </c>
      <c r="F163" s="22"/>
      <c r="G163" s="339"/>
      <c r="H163" s="338"/>
      <c r="I163" s="340"/>
      <c r="J163" s="338"/>
      <c r="K163" s="338"/>
    </row>
    <row r="164" spans="1:11" s="8" customFormat="1" x14ac:dyDescent="0.2">
      <c r="A164" s="41" t="s">
        <v>350</v>
      </c>
      <c r="B164" s="337"/>
      <c r="C164" s="337"/>
      <c r="D164" s="338">
        <v>82000</v>
      </c>
      <c r="E164" s="163" t="s">
        <v>17</v>
      </c>
      <c r="F164" s="22"/>
      <c r="G164" s="339"/>
      <c r="H164" s="338"/>
      <c r="I164" s="340"/>
      <c r="J164" s="338"/>
      <c r="K164" s="338"/>
    </row>
    <row r="165" spans="1:11" s="8" customFormat="1" x14ac:dyDescent="0.2">
      <c r="A165" s="41" t="s">
        <v>351</v>
      </c>
      <c r="B165" s="337"/>
      <c r="C165" s="337"/>
      <c r="D165" s="338">
        <v>82000</v>
      </c>
      <c r="E165" s="163" t="s">
        <v>18</v>
      </c>
      <c r="F165" s="22"/>
      <c r="G165" s="339"/>
      <c r="H165" s="338"/>
      <c r="I165" s="340"/>
      <c r="J165" s="338"/>
      <c r="K165" s="338"/>
    </row>
    <row r="166" spans="1:11" s="8" customFormat="1" x14ac:dyDescent="0.2">
      <c r="A166" s="41" t="s">
        <v>352</v>
      </c>
      <c r="B166" s="337"/>
      <c r="C166" s="337"/>
      <c r="D166" s="338">
        <v>82000</v>
      </c>
      <c r="E166" s="163" t="s">
        <v>19</v>
      </c>
      <c r="F166" s="22"/>
      <c r="G166" s="339"/>
      <c r="H166" s="338"/>
      <c r="I166" s="340"/>
      <c r="J166" s="338"/>
      <c r="K166" s="338"/>
    </row>
    <row r="167" spans="1:11" s="8" customFormat="1" x14ac:dyDescent="0.2">
      <c r="A167" s="41" t="s">
        <v>353</v>
      </c>
      <c r="B167" s="337"/>
      <c r="C167" s="337"/>
      <c r="D167" s="338">
        <v>82000</v>
      </c>
      <c r="E167" s="163" t="s">
        <v>20</v>
      </c>
      <c r="F167" s="22"/>
      <c r="G167" s="339"/>
      <c r="H167" s="338"/>
      <c r="I167" s="340"/>
      <c r="J167" s="338"/>
      <c r="K167" s="338"/>
    </row>
    <row r="168" spans="1:11" s="8" customFormat="1" x14ac:dyDescent="0.2">
      <c r="A168" s="41" t="s">
        <v>354</v>
      </c>
      <c r="B168" s="337"/>
      <c r="C168" s="337"/>
      <c r="D168" s="338">
        <v>82000</v>
      </c>
      <c r="E168" s="163" t="s">
        <v>21</v>
      </c>
      <c r="F168" s="22"/>
      <c r="G168" s="339"/>
      <c r="H168" s="338"/>
      <c r="I168" s="340"/>
      <c r="J168" s="338"/>
      <c r="K168" s="338"/>
    </row>
    <row r="169" spans="1:11" s="8" customFormat="1" x14ac:dyDescent="0.2">
      <c r="A169" s="41" t="s">
        <v>355</v>
      </c>
      <c r="B169" s="337"/>
      <c r="C169" s="337"/>
      <c r="D169" s="338">
        <v>82000</v>
      </c>
      <c r="E169" s="163" t="s">
        <v>22</v>
      </c>
      <c r="F169" s="22"/>
      <c r="G169" s="339"/>
      <c r="H169" s="338"/>
      <c r="I169" s="340"/>
      <c r="J169" s="338"/>
      <c r="K169" s="338"/>
    </row>
    <row r="170" spans="1:11" s="8" customFormat="1" x14ac:dyDescent="0.2">
      <c r="A170" s="41" t="s">
        <v>356</v>
      </c>
      <c r="B170" s="337"/>
      <c r="C170" s="337"/>
      <c r="D170" s="338">
        <v>82000</v>
      </c>
      <c r="E170" s="163" t="s">
        <v>23</v>
      </c>
      <c r="F170" s="22"/>
      <c r="G170" s="339"/>
      <c r="H170" s="338"/>
      <c r="I170" s="340"/>
      <c r="J170" s="338"/>
      <c r="K170" s="338"/>
    </row>
    <row r="171" spans="1:11" s="8" customFormat="1" x14ac:dyDescent="0.2">
      <c r="A171" s="41" t="s">
        <v>357</v>
      </c>
      <c r="B171" s="337"/>
      <c r="C171" s="337"/>
      <c r="D171" s="338">
        <v>82000</v>
      </c>
      <c r="E171" s="163" t="s">
        <v>24</v>
      </c>
      <c r="F171" s="22"/>
      <c r="G171" s="339"/>
      <c r="H171" s="338"/>
      <c r="I171" s="340"/>
      <c r="J171" s="338"/>
      <c r="K171" s="338"/>
    </row>
  </sheetData>
  <sheetProtection algorithmName="SHA-512" hashValue="c0YjxaLeWWWN0M06s4okPQnwJfu8aibE5lT/etmQUGPHlIpU/2mNd3vgEhkJrU2Zz2y8vWcK5pWPqNuZH9e2ZQ==" saltValue="hKtsVe0woOehZlZMIlU1GQ==" spinCount="100000" sheet="1" autoFilter="0"/>
  <autoFilter ref="A5:K171" xr:uid="{00000000-0009-0000-0000-000001000000}"/>
  <mergeCells count="94">
    <mergeCell ref="B76:B87"/>
    <mergeCell ref="C76:C87"/>
    <mergeCell ref="D76:D87"/>
    <mergeCell ref="G76:G87"/>
    <mergeCell ref="H76:H87"/>
    <mergeCell ref="I76:I87"/>
    <mergeCell ref="J76:J87"/>
    <mergeCell ref="K76:K87"/>
    <mergeCell ref="J119:J132"/>
    <mergeCell ref="K119:K132"/>
    <mergeCell ref="I101:I118"/>
    <mergeCell ref="J101:J118"/>
    <mergeCell ref="K101:K118"/>
    <mergeCell ref="J88:J99"/>
    <mergeCell ref="K88:K99"/>
    <mergeCell ref="I88:I99"/>
    <mergeCell ref="I133:I146"/>
    <mergeCell ref="J133:J146"/>
    <mergeCell ref="K133:K146"/>
    <mergeCell ref="B119:B132"/>
    <mergeCell ref="C119:C132"/>
    <mergeCell ref="D119:D132"/>
    <mergeCell ref="G119:G132"/>
    <mergeCell ref="H119:H132"/>
    <mergeCell ref="I119:I132"/>
    <mergeCell ref="B133:B146"/>
    <mergeCell ref="C133:C146"/>
    <mergeCell ref="D133:D146"/>
    <mergeCell ref="G133:G146"/>
    <mergeCell ref="H133:H146"/>
    <mergeCell ref="B101:B118"/>
    <mergeCell ref="C101:C118"/>
    <mergeCell ref="D101:D118"/>
    <mergeCell ref="G101:G118"/>
    <mergeCell ref="H101:H118"/>
    <mergeCell ref="B88:B99"/>
    <mergeCell ref="C88:C99"/>
    <mergeCell ref="D88:D99"/>
    <mergeCell ref="G88:G99"/>
    <mergeCell ref="H88:H99"/>
    <mergeCell ref="J45:J59"/>
    <mergeCell ref="K45:K59"/>
    <mergeCell ref="B60:B74"/>
    <mergeCell ref="C60:C74"/>
    <mergeCell ref="D60:D74"/>
    <mergeCell ref="G60:G74"/>
    <mergeCell ref="H60:H74"/>
    <mergeCell ref="I60:I74"/>
    <mergeCell ref="J60:J74"/>
    <mergeCell ref="K60:K74"/>
    <mergeCell ref="B45:B59"/>
    <mergeCell ref="C45:C59"/>
    <mergeCell ref="D45:D59"/>
    <mergeCell ref="G45:G59"/>
    <mergeCell ref="H45:H59"/>
    <mergeCell ref="I45:I59"/>
    <mergeCell ref="I26:I44"/>
    <mergeCell ref="J26:J44"/>
    <mergeCell ref="K26:K44"/>
    <mergeCell ref="B7:B25"/>
    <mergeCell ref="C7:C25"/>
    <mergeCell ref="D7:D25"/>
    <mergeCell ref="G7:G25"/>
    <mergeCell ref="H7:H25"/>
    <mergeCell ref="I7:I25"/>
    <mergeCell ref="J7:J25"/>
    <mergeCell ref="K7:K25"/>
    <mergeCell ref="B26:B44"/>
    <mergeCell ref="C26:C44"/>
    <mergeCell ref="D26:D44"/>
    <mergeCell ref="G26:G44"/>
    <mergeCell ref="H26:H44"/>
    <mergeCell ref="A3:B3"/>
    <mergeCell ref="C3:F3"/>
    <mergeCell ref="J3:K3"/>
    <mergeCell ref="A4:B4"/>
    <mergeCell ref="C4:F4"/>
    <mergeCell ref="J4:K4"/>
    <mergeCell ref="J148:J159"/>
    <mergeCell ref="K148:K159"/>
    <mergeCell ref="B160:B171"/>
    <mergeCell ref="C160:C171"/>
    <mergeCell ref="D160:D171"/>
    <mergeCell ref="G160:G171"/>
    <mergeCell ref="H160:H171"/>
    <mergeCell ref="I160:I171"/>
    <mergeCell ref="J160:J171"/>
    <mergeCell ref="K160:K171"/>
    <mergeCell ref="B148:B159"/>
    <mergeCell ref="C148:C159"/>
    <mergeCell ref="D148:D159"/>
    <mergeCell ref="G148:G159"/>
    <mergeCell ref="H148:H159"/>
    <mergeCell ref="I148:I159"/>
  </mergeCells>
  <phoneticPr fontId="3"/>
  <printOptions horizontalCentered="1"/>
  <pageMargins left="0" right="0" top="0.74803149606299213" bottom="0.74803149606299213" header="0.31496062992125984" footer="0.31496062992125984"/>
  <pageSetup paperSize="9" scale="10" orientation="landscape" horizontalDpi="4294967293" r:id="rId1"/>
  <ignoredErrors>
    <ignoredError sqref="G6:G74 G148:G171 G101:G146 G75:G99 G14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002060"/>
    <pageSetUpPr fitToPage="1"/>
  </sheetPr>
  <dimension ref="A1:S177"/>
  <sheetViews>
    <sheetView showZeros="0" view="pageBreakPreview" zoomScale="75" zoomScaleNormal="75" zoomScaleSheetLayoutView="75" workbookViewId="0">
      <pane ySplit="8" topLeftCell="A9" activePane="bottomLeft" state="frozen"/>
      <selection activeCell="P1" sqref="P1"/>
      <selection pane="bottomLeft" activeCell="N13" sqref="N13:N17"/>
    </sheetView>
  </sheetViews>
  <sheetFormatPr defaultColWidth="31.08984375" defaultRowHeight="14" x14ac:dyDescent="0.2"/>
  <cols>
    <col min="1" max="1" width="17.6328125" style="2" customWidth="1"/>
    <col min="2" max="2" width="32.26953125" style="64" customWidth="1"/>
    <col min="3" max="3" width="22.453125" style="64" bestFit="1" customWidth="1"/>
    <col min="4" max="4" width="11.453125" style="65" customWidth="1"/>
    <col min="5" max="5" width="15.6328125" style="64" customWidth="1"/>
    <col min="6" max="6" width="33.08984375" style="64" customWidth="1"/>
    <col min="7" max="7" width="19.36328125" style="64" customWidth="1"/>
    <col min="8" max="8" width="11.453125" style="65" customWidth="1"/>
    <col min="9" max="9" width="12.08984375" style="65" customWidth="1"/>
    <col min="10" max="10" width="8.36328125" style="4" customWidth="1"/>
    <col min="11" max="11" width="8.26953125" style="2" customWidth="1"/>
    <col min="12" max="12" width="11.6328125" style="3" customWidth="1"/>
    <col min="13" max="13" width="12.453125" style="65" customWidth="1"/>
    <col min="14" max="14" width="8.90625" style="68" customWidth="1"/>
    <col min="15" max="15" width="9.08984375" style="65" customWidth="1"/>
    <col min="16" max="16" width="9" style="65" customWidth="1"/>
    <col min="17" max="17" width="9.90625" style="65" customWidth="1"/>
    <col min="18" max="18" width="12.453125" style="65" customWidth="1"/>
    <col min="19" max="19" width="5.453125" style="8" bestFit="1" customWidth="1"/>
    <col min="20" max="20" width="8.26953125" style="8" customWidth="1"/>
    <col min="21" max="16384" width="31.08984375" style="8"/>
  </cols>
  <sheetData>
    <row r="1" spans="1:18" x14ac:dyDescent="0.2">
      <c r="A1" s="60" t="s">
        <v>907</v>
      </c>
    </row>
    <row r="2" spans="1:18" x14ac:dyDescent="0.2">
      <c r="A2" s="23" t="s">
        <v>615</v>
      </c>
    </row>
    <row r="3" spans="1:18" x14ac:dyDescent="0.2">
      <c r="A3" s="344" t="s">
        <v>905</v>
      </c>
      <c r="B3" s="345"/>
      <c r="C3" s="345"/>
      <c r="D3" s="346" t="s">
        <v>906</v>
      </c>
      <c r="E3" s="347"/>
      <c r="F3" s="347"/>
      <c r="G3" s="347"/>
      <c r="H3" s="347"/>
      <c r="I3" s="347"/>
      <c r="J3" s="280"/>
      <c r="K3" s="282"/>
      <c r="L3" s="165" t="s">
        <v>96</v>
      </c>
      <c r="M3" s="155" t="s">
        <v>97</v>
      </c>
      <c r="N3" s="155" t="s">
        <v>98</v>
      </c>
      <c r="O3" s="347" t="s">
        <v>118</v>
      </c>
      <c r="P3" s="347"/>
      <c r="Q3" s="347"/>
      <c r="R3" s="347"/>
    </row>
    <row r="4" spans="1:18" x14ac:dyDescent="0.2">
      <c r="A4" s="418">
        <f>表紙!C4</f>
        <v>0</v>
      </c>
      <c r="B4" s="419"/>
      <c r="C4" s="420"/>
      <c r="D4" s="427">
        <f>表紙!B19</f>
        <v>0</v>
      </c>
      <c r="E4" s="428"/>
      <c r="F4" s="428"/>
      <c r="G4" s="428"/>
      <c r="H4" s="428"/>
      <c r="I4" s="429"/>
      <c r="J4" s="345" t="s">
        <v>148</v>
      </c>
      <c r="K4" s="345"/>
      <c r="L4" s="66">
        <f>SUM(L18)</f>
        <v>0</v>
      </c>
      <c r="M4" s="149">
        <f>SUM(M18)</f>
        <v>0</v>
      </c>
      <c r="N4" s="24">
        <f>IF(ISERROR(O4/M4),0,(O4/M4))</f>
        <v>0</v>
      </c>
      <c r="O4" s="400">
        <f>SUM(R18)</f>
        <v>0</v>
      </c>
      <c r="P4" s="400"/>
      <c r="Q4" s="400"/>
      <c r="R4" s="400"/>
    </row>
    <row r="5" spans="1:18" x14ac:dyDescent="0.2">
      <c r="A5" s="421"/>
      <c r="B5" s="422"/>
      <c r="C5" s="423"/>
      <c r="D5" s="430"/>
      <c r="E5" s="431"/>
      <c r="F5" s="431"/>
      <c r="G5" s="431"/>
      <c r="H5" s="431"/>
      <c r="I5" s="432"/>
      <c r="J5" s="345" t="s">
        <v>146</v>
      </c>
      <c r="K5" s="345"/>
      <c r="L5" s="155">
        <f>SUM(L10:L17,L23:L112)</f>
        <v>0</v>
      </c>
      <c r="M5" s="149">
        <f>SUM(M10:M17,M23:M112)</f>
        <v>0</v>
      </c>
      <c r="N5" s="24">
        <f>IF(ISERROR(O5/M5),0,(O5/M5))</f>
        <v>0</v>
      </c>
      <c r="O5" s="400">
        <f>SUM(R10:R17,R23:R112)</f>
        <v>0</v>
      </c>
      <c r="P5" s="400"/>
      <c r="Q5" s="400"/>
      <c r="R5" s="400"/>
    </row>
    <row r="6" spans="1:18" x14ac:dyDescent="0.2">
      <c r="A6" s="421"/>
      <c r="B6" s="422"/>
      <c r="C6" s="423"/>
      <c r="D6" s="430"/>
      <c r="E6" s="431"/>
      <c r="F6" s="431"/>
      <c r="G6" s="431"/>
      <c r="H6" s="431"/>
      <c r="I6" s="432"/>
      <c r="J6" s="345" t="s">
        <v>973</v>
      </c>
      <c r="K6" s="345"/>
      <c r="L6" s="155">
        <f>SUM(L114:L133)</f>
        <v>0</v>
      </c>
      <c r="M6" s="149">
        <f>SUM(M114:M133)</f>
        <v>0</v>
      </c>
      <c r="N6" s="24">
        <f t="shared" ref="N6:N7" si="0">IF(ISERROR(O6/M6),0,(O6/M6))</f>
        <v>0</v>
      </c>
      <c r="O6" s="400">
        <f>SUM(R114:R133)</f>
        <v>0</v>
      </c>
      <c r="P6" s="400"/>
      <c r="Q6" s="400"/>
      <c r="R6" s="400"/>
    </row>
    <row r="7" spans="1:18" x14ac:dyDescent="0.2">
      <c r="A7" s="424"/>
      <c r="B7" s="425"/>
      <c r="C7" s="426"/>
      <c r="D7" s="433"/>
      <c r="E7" s="434"/>
      <c r="F7" s="434"/>
      <c r="G7" s="434"/>
      <c r="H7" s="434"/>
      <c r="I7" s="435"/>
      <c r="J7" s="345" t="s">
        <v>157</v>
      </c>
      <c r="K7" s="345"/>
      <c r="L7" s="155">
        <f>SUM(L135:L177)</f>
        <v>0</v>
      </c>
      <c r="M7" s="149">
        <f>SUM(M135:M177)</f>
        <v>0</v>
      </c>
      <c r="N7" s="24">
        <f t="shared" si="0"/>
        <v>0</v>
      </c>
      <c r="O7" s="400">
        <f>SUM(R135:R177)</f>
        <v>0</v>
      </c>
      <c r="P7" s="400"/>
      <c r="Q7" s="400"/>
      <c r="R7" s="400"/>
    </row>
    <row r="8" spans="1:18" s="92" customFormat="1" x14ac:dyDescent="0.2">
      <c r="A8" s="11" t="s">
        <v>149</v>
      </c>
      <c r="B8" s="11" t="s">
        <v>150</v>
      </c>
      <c r="C8" s="11" t="s">
        <v>110</v>
      </c>
      <c r="D8" s="12" t="s">
        <v>119</v>
      </c>
      <c r="E8" s="194" t="s">
        <v>964</v>
      </c>
      <c r="F8" s="11" t="s">
        <v>965</v>
      </c>
      <c r="G8" s="11" t="s">
        <v>966</v>
      </c>
      <c r="H8" s="85" t="s">
        <v>967</v>
      </c>
      <c r="I8" s="12" t="s">
        <v>160</v>
      </c>
      <c r="J8" s="11" t="s">
        <v>0</v>
      </c>
      <c r="K8" s="11" t="s">
        <v>161</v>
      </c>
      <c r="L8" s="12" t="s">
        <v>36</v>
      </c>
      <c r="M8" s="12" t="s">
        <v>162</v>
      </c>
      <c r="N8" s="48" t="s">
        <v>35</v>
      </c>
      <c r="O8" s="36" t="s">
        <v>86</v>
      </c>
      <c r="P8" s="201" t="s">
        <v>968</v>
      </c>
      <c r="Q8" s="12" t="s">
        <v>163</v>
      </c>
      <c r="R8" s="12" t="s">
        <v>164</v>
      </c>
    </row>
    <row r="9" spans="1:18" x14ac:dyDescent="0.2">
      <c r="A9" s="49" t="s">
        <v>114</v>
      </c>
      <c r="B9" s="51"/>
      <c r="C9" s="51"/>
      <c r="D9" s="52"/>
      <c r="E9" s="51"/>
      <c r="F9" s="51"/>
      <c r="G9" s="51"/>
      <c r="H9" s="52"/>
      <c r="I9" s="52"/>
      <c r="J9" s="51"/>
      <c r="K9" s="234"/>
      <c r="L9" s="67"/>
      <c r="M9" s="52"/>
      <c r="N9" s="235"/>
      <c r="O9" s="52"/>
      <c r="P9" s="52"/>
      <c r="Q9" s="52"/>
      <c r="R9" s="53"/>
    </row>
    <row r="10" spans="1:18" x14ac:dyDescent="0.2">
      <c r="A10" s="43" t="s">
        <v>388</v>
      </c>
      <c r="B10" s="337" t="s">
        <v>65</v>
      </c>
      <c r="C10" s="337" t="s">
        <v>66</v>
      </c>
      <c r="D10" s="338">
        <v>99000</v>
      </c>
      <c r="E10" s="363" t="s">
        <v>112</v>
      </c>
      <c r="F10" s="363" t="s">
        <v>112</v>
      </c>
      <c r="G10" s="363" t="s">
        <v>112</v>
      </c>
      <c r="H10" s="362" t="s">
        <v>112</v>
      </c>
      <c r="I10" s="362" t="s">
        <v>112</v>
      </c>
      <c r="J10" s="163" t="s">
        <v>53</v>
      </c>
      <c r="K10" s="22"/>
      <c r="L10" s="362">
        <f>SUM(K10:K12)</f>
        <v>0</v>
      </c>
      <c r="M10" s="338">
        <f>D10*L10</f>
        <v>0</v>
      </c>
      <c r="N10" s="360"/>
      <c r="O10" s="338">
        <f>D10*N10</f>
        <v>0</v>
      </c>
      <c r="P10" s="361" t="s">
        <v>132</v>
      </c>
      <c r="Q10" s="361" t="s">
        <v>613</v>
      </c>
      <c r="R10" s="338">
        <f>L10*O10</f>
        <v>0</v>
      </c>
    </row>
    <row r="11" spans="1:18" x14ac:dyDescent="0.2">
      <c r="A11" s="43" t="s">
        <v>389</v>
      </c>
      <c r="B11" s="337"/>
      <c r="C11" s="337" t="s">
        <v>66</v>
      </c>
      <c r="D11" s="338">
        <v>92000</v>
      </c>
      <c r="E11" s="363" t="s">
        <v>112</v>
      </c>
      <c r="F11" s="363" t="s">
        <v>112</v>
      </c>
      <c r="G11" s="363" t="s">
        <v>112</v>
      </c>
      <c r="H11" s="362" t="s">
        <v>112</v>
      </c>
      <c r="I11" s="362" t="s">
        <v>112</v>
      </c>
      <c r="J11" s="163" t="s">
        <v>10</v>
      </c>
      <c r="K11" s="22"/>
      <c r="L11" s="362"/>
      <c r="M11" s="338"/>
      <c r="N11" s="360"/>
      <c r="O11" s="338"/>
      <c r="P11" s="362"/>
      <c r="Q11" s="362"/>
      <c r="R11" s="338"/>
    </row>
    <row r="12" spans="1:18" x14ac:dyDescent="0.2">
      <c r="A12" s="43" t="s">
        <v>390</v>
      </c>
      <c r="B12" s="337"/>
      <c r="C12" s="337" t="s">
        <v>66</v>
      </c>
      <c r="D12" s="338">
        <v>92000</v>
      </c>
      <c r="E12" s="363" t="s">
        <v>112</v>
      </c>
      <c r="F12" s="363" t="s">
        <v>112</v>
      </c>
      <c r="G12" s="363" t="s">
        <v>112</v>
      </c>
      <c r="H12" s="362" t="s">
        <v>112</v>
      </c>
      <c r="I12" s="362" t="s">
        <v>112</v>
      </c>
      <c r="J12" s="163" t="s">
        <v>54</v>
      </c>
      <c r="K12" s="22"/>
      <c r="L12" s="362"/>
      <c r="M12" s="338"/>
      <c r="N12" s="360"/>
      <c r="O12" s="338"/>
      <c r="P12" s="362"/>
      <c r="Q12" s="362"/>
      <c r="R12" s="338"/>
    </row>
    <row r="13" spans="1:18" x14ac:dyDescent="0.2">
      <c r="A13" s="50" t="s">
        <v>391</v>
      </c>
      <c r="B13" s="358" t="s">
        <v>67</v>
      </c>
      <c r="C13" s="358" t="s">
        <v>396</v>
      </c>
      <c r="D13" s="354">
        <v>99000</v>
      </c>
      <c r="E13" s="359" t="s">
        <v>112</v>
      </c>
      <c r="F13" s="359" t="s">
        <v>112</v>
      </c>
      <c r="G13" s="359" t="s">
        <v>112</v>
      </c>
      <c r="H13" s="356" t="s">
        <v>112</v>
      </c>
      <c r="I13" s="356" t="s">
        <v>112</v>
      </c>
      <c r="J13" s="159" t="s">
        <v>11</v>
      </c>
      <c r="K13" s="29"/>
      <c r="L13" s="356">
        <f>SUM(K13:K17)</f>
        <v>0</v>
      </c>
      <c r="M13" s="354">
        <f>D13*L13</f>
        <v>0</v>
      </c>
      <c r="N13" s="357"/>
      <c r="O13" s="354">
        <f>D13*N13</f>
        <v>0</v>
      </c>
      <c r="P13" s="355" t="s">
        <v>112</v>
      </c>
      <c r="Q13" s="355" t="s">
        <v>613</v>
      </c>
      <c r="R13" s="354">
        <f>L13*O13</f>
        <v>0</v>
      </c>
    </row>
    <row r="14" spans="1:18" x14ac:dyDescent="0.2">
      <c r="A14" s="50" t="s">
        <v>392</v>
      </c>
      <c r="B14" s="358"/>
      <c r="C14" s="358" t="s">
        <v>68</v>
      </c>
      <c r="D14" s="354">
        <v>92000</v>
      </c>
      <c r="E14" s="359" t="s">
        <v>112</v>
      </c>
      <c r="F14" s="359" t="s">
        <v>112</v>
      </c>
      <c r="G14" s="359" t="s">
        <v>112</v>
      </c>
      <c r="H14" s="356" t="s">
        <v>112</v>
      </c>
      <c r="I14" s="356" t="s">
        <v>112</v>
      </c>
      <c r="J14" s="159" t="s">
        <v>50</v>
      </c>
      <c r="K14" s="29"/>
      <c r="L14" s="356"/>
      <c r="M14" s="354"/>
      <c r="N14" s="357"/>
      <c r="O14" s="354"/>
      <c r="P14" s="356"/>
      <c r="Q14" s="356"/>
      <c r="R14" s="354"/>
    </row>
    <row r="15" spans="1:18" x14ac:dyDescent="0.2">
      <c r="A15" s="50" t="s">
        <v>393</v>
      </c>
      <c r="B15" s="358"/>
      <c r="C15" s="358" t="s">
        <v>68</v>
      </c>
      <c r="D15" s="354">
        <v>92000</v>
      </c>
      <c r="E15" s="359" t="s">
        <v>112</v>
      </c>
      <c r="F15" s="359" t="s">
        <v>112</v>
      </c>
      <c r="G15" s="359" t="s">
        <v>112</v>
      </c>
      <c r="H15" s="356" t="s">
        <v>112</v>
      </c>
      <c r="I15" s="356" t="s">
        <v>112</v>
      </c>
      <c r="J15" s="159" t="s">
        <v>53</v>
      </c>
      <c r="K15" s="29"/>
      <c r="L15" s="356"/>
      <c r="M15" s="354"/>
      <c r="N15" s="357"/>
      <c r="O15" s="354"/>
      <c r="P15" s="356"/>
      <c r="Q15" s="356"/>
      <c r="R15" s="354"/>
    </row>
    <row r="16" spans="1:18" x14ac:dyDescent="0.2">
      <c r="A16" s="50" t="s">
        <v>394</v>
      </c>
      <c r="B16" s="358"/>
      <c r="C16" s="358" t="s">
        <v>68</v>
      </c>
      <c r="D16" s="354">
        <v>92000</v>
      </c>
      <c r="E16" s="359" t="s">
        <v>112</v>
      </c>
      <c r="F16" s="359" t="s">
        <v>112</v>
      </c>
      <c r="G16" s="359" t="s">
        <v>112</v>
      </c>
      <c r="H16" s="356" t="s">
        <v>112</v>
      </c>
      <c r="I16" s="356" t="s">
        <v>112</v>
      </c>
      <c r="J16" s="159" t="s">
        <v>47</v>
      </c>
      <c r="K16" s="29"/>
      <c r="L16" s="356"/>
      <c r="M16" s="354"/>
      <c r="N16" s="357"/>
      <c r="O16" s="354"/>
      <c r="P16" s="356"/>
      <c r="Q16" s="356"/>
      <c r="R16" s="354"/>
    </row>
    <row r="17" spans="1:18" x14ac:dyDescent="0.2">
      <c r="A17" s="50" t="s">
        <v>395</v>
      </c>
      <c r="B17" s="358"/>
      <c r="C17" s="358" t="s">
        <v>68</v>
      </c>
      <c r="D17" s="354">
        <v>92000</v>
      </c>
      <c r="E17" s="359" t="s">
        <v>112</v>
      </c>
      <c r="F17" s="359" t="s">
        <v>112</v>
      </c>
      <c r="G17" s="359" t="s">
        <v>112</v>
      </c>
      <c r="H17" s="356" t="s">
        <v>112</v>
      </c>
      <c r="I17" s="356" t="s">
        <v>112</v>
      </c>
      <c r="J17" s="159" t="s">
        <v>55</v>
      </c>
      <c r="K17" s="29"/>
      <c r="L17" s="356"/>
      <c r="M17" s="354"/>
      <c r="N17" s="357"/>
      <c r="O17" s="354"/>
      <c r="P17" s="356"/>
      <c r="Q17" s="356"/>
      <c r="R17" s="354"/>
    </row>
    <row r="18" spans="1:18" x14ac:dyDescent="0.2">
      <c r="A18" s="43" t="s">
        <v>398</v>
      </c>
      <c r="B18" s="337" t="s">
        <v>178</v>
      </c>
      <c r="C18" s="337" t="s">
        <v>179</v>
      </c>
      <c r="D18" s="338">
        <v>89000</v>
      </c>
      <c r="E18" s="337" t="s">
        <v>387</v>
      </c>
      <c r="F18" s="337" t="s">
        <v>403</v>
      </c>
      <c r="G18" s="337" t="s">
        <v>386</v>
      </c>
      <c r="H18" s="338">
        <v>25000</v>
      </c>
      <c r="I18" s="338">
        <f>D18+H18</f>
        <v>114000</v>
      </c>
      <c r="J18" s="163">
        <v>165</v>
      </c>
      <c r="K18" s="22"/>
      <c r="L18" s="362">
        <f>SUM(K18:K22)</f>
        <v>0</v>
      </c>
      <c r="M18" s="338">
        <f>I18*L18</f>
        <v>0</v>
      </c>
      <c r="N18" s="360"/>
      <c r="O18" s="338">
        <f>D18*N18</f>
        <v>0</v>
      </c>
      <c r="P18" s="338">
        <f>H18*N18</f>
        <v>0</v>
      </c>
      <c r="Q18" s="338">
        <f>O18+P18</f>
        <v>0</v>
      </c>
      <c r="R18" s="338">
        <f>L18*Q18</f>
        <v>0</v>
      </c>
    </row>
    <row r="19" spans="1:18" x14ac:dyDescent="0.2">
      <c r="A19" s="43" t="s">
        <v>399</v>
      </c>
      <c r="B19" s="337"/>
      <c r="C19" s="337"/>
      <c r="D19" s="338"/>
      <c r="E19" s="337" t="s">
        <v>85</v>
      </c>
      <c r="F19" s="337" t="s">
        <v>410</v>
      </c>
      <c r="G19" s="337" t="s">
        <v>12</v>
      </c>
      <c r="H19" s="338">
        <v>33000</v>
      </c>
      <c r="I19" s="338"/>
      <c r="J19" s="163">
        <v>171</v>
      </c>
      <c r="K19" s="22"/>
      <c r="L19" s="362"/>
      <c r="M19" s="338"/>
      <c r="N19" s="360"/>
      <c r="O19" s="338"/>
      <c r="P19" s="338"/>
      <c r="Q19" s="338"/>
      <c r="R19" s="338"/>
    </row>
    <row r="20" spans="1:18" x14ac:dyDescent="0.2">
      <c r="A20" s="43" t="s">
        <v>400</v>
      </c>
      <c r="B20" s="337"/>
      <c r="C20" s="337"/>
      <c r="D20" s="338"/>
      <c r="E20" s="337" t="s">
        <v>85</v>
      </c>
      <c r="F20" s="337" t="s">
        <v>410</v>
      </c>
      <c r="G20" s="337" t="s">
        <v>12</v>
      </c>
      <c r="H20" s="338">
        <v>33000</v>
      </c>
      <c r="I20" s="338"/>
      <c r="J20" s="163">
        <v>177</v>
      </c>
      <c r="K20" s="22"/>
      <c r="L20" s="362"/>
      <c r="M20" s="338"/>
      <c r="N20" s="360"/>
      <c r="O20" s="338"/>
      <c r="P20" s="338"/>
      <c r="Q20" s="338"/>
      <c r="R20" s="338"/>
    </row>
    <row r="21" spans="1:18" x14ac:dyDescent="0.2">
      <c r="A21" s="43" t="s">
        <v>401</v>
      </c>
      <c r="B21" s="337"/>
      <c r="C21" s="337"/>
      <c r="D21" s="338"/>
      <c r="E21" s="337" t="s">
        <v>85</v>
      </c>
      <c r="F21" s="337" t="s">
        <v>410</v>
      </c>
      <c r="G21" s="337" t="s">
        <v>12</v>
      </c>
      <c r="H21" s="338">
        <v>33000</v>
      </c>
      <c r="I21" s="338"/>
      <c r="J21" s="163">
        <v>183</v>
      </c>
      <c r="K21" s="22"/>
      <c r="L21" s="362"/>
      <c r="M21" s="338"/>
      <c r="N21" s="360"/>
      <c r="O21" s="338"/>
      <c r="P21" s="338"/>
      <c r="Q21" s="338"/>
      <c r="R21" s="338"/>
    </row>
    <row r="22" spans="1:18" x14ac:dyDescent="0.2">
      <c r="A22" s="43" t="s">
        <v>402</v>
      </c>
      <c r="B22" s="337"/>
      <c r="C22" s="337"/>
      <c r="D22" s="338"/>
      <c r="E22" s="337" t="s">
        <v>85</v>
      </c>
      <c r="F22" s="337" t="s">
        <v>410</v>
      </c>
      <c r="G22" s="337" t="s">
        <v>12</v>
      </c>
      <c r="H22" s="338">
        <v>33000</v>
      </c>
      <c r="I22" s="338"/>
      <c r="J22" s="163">
        <v>189</v>
      </c>
      <c r="K22" s="22"/>
      <c r="L22" s="362"/>
      <c r="M22" s="338"/>
      <c r="N22" s="360"/>
      <c r="O22" s="338"/>
      <c r="P22" s="338"/>
      <c r="Q22" s="338"/>
      <c r="R22" s="338"/>
    </row>
    <row r="23" spans="1:18" x14ac:dyDescent="0.2">
      <c r="A23" s="50" t="s">
        <v>404</v>
      </c>
      <c r="B23" s="358" t="s">
        <v>69</v>
      </c>
      <c r="C23" s="358" t="s">
        <v>409</v>
      </c>
      <c r="D23" s="354">
        <v>89000</v>
      </c>
      <c r="E23" s="359" t="s">
        <v>112</v>
      </c>
      <c r="F23" s="359" t="s">
        <v>112</v>
      </c>
      <c r="G23" s="359" t="s">
        <v>112</v>
      </c>
      <c r="H23" s="356" t="s">
        <v>112</v>
      </c>
      <c r="I23" s="356" t="s">
        <v>112</v>
      </c>
      <c r="J23" s="159" t="s">
        <v>11</v>
      </c>
      <c r="K23" s="29"/>
      <c r="L23" s="356">
        <f>SUM(K23:K27)</f>
        <v>0</v>
      </c>
      <c r="M23" s="354">
        <f>D23*L23</f>
        <v>0</v>
      </c>
      <c r="N23" s="357"/>
      <c r="O23" s="354">
        <f>D23*N23</f>
        <v>0</v>
      </c>
      <c r="P23" s="356" t="s">
        <v>83</v>
      </c>
      <c r="Q23" s="355" t="s">
        <v>613</v>
      </c>
      <c r="R23" s="354">
        <f>L23*O23</f>
        <v>0</v>
      </c>
    </row>
    <row r="24" spans="1:18" x14ac:dyDescent="0.2">
      <c r="A24" s="50" t="s">
        <v>405</v>
      </c>
      <c r="B24" s="358"/>
      <c r="C24" s="358" t="s">
        <v>71</v>
      </c>
      <c r="D24" s="354">
        <v>79000</v>
      </c>
      <c r="E24" s="359" t="s">
        <v>112</v>
      </c>
      <c r="F24" s="359" t="s">
        <v>112</v>
      </c>
      <c r="G24" s="359" t="s">
        <v>112</v>
      </c>
      <c r="H24" s="356" t="s">
        <v>112</v>
      </c>
      <c r="I24" s="356" t="s">
        <v>112</v>
      </c>
      <c r="J24" s="159" t="s">
        <v>50</v>
      </c>
      <c r="K24" s="29"/>
      <c r="L24" s="356"/>
      <c r="M24" s="354"/>
      <c r="N24" s="357"/>
      <c r="O24" s="354"/>
      <c r="P24" s="356"/>
      <c r="Q24" s="356"/>
      <c r="R24" s="354"/>
    </row>
    <row r="25" spans="1:18" x14ac:dyDescent="0.2">
      <c r="A25" s="50" t="s">
        <v>406</v>
      </c>
      <c r="B25" s="358"/>
      <c r="C25" s="358" t="s">
        <v>71</v>
      </c>
      <c r="D25" s="354">
        <v>79000</v>
      </c>
      <c r="E25" s="359" t="s">
        <v>112</v>
      </c>
      <c r="F25" s="359" t="s">
        <v>112</v>
      </c>
      <c r="G25" s="359" t="s">
        <v>112</v>
      </c>
      <c r="H25" s="356" t="s">
        <v>112</v>
      </c>
      <c r="I25" s="356" t="s">
        <v>112</v>
      </c>
      <c r="J25" s="159" t="s">
        <v>53</v>
      </c>
      <c r="K25" s="29"/>
      <c r="L25" s="356"/>
      <c r="M25" s="354"/>
      <c r="N25" s="357"/>
      <c r="O25" s="354"/>
      <c r="P25" s="356"/>
      <c r="Q25" s="356"/>
      <c r="R25" s="354"/>
    </row>
    <row r="26" spans="1:18" x14ac:dyDescent="0.2">
      <c r="A26" s="50" t="s">
        <v>407</v>
      </c>
      <c r="B26" s="358"/>
      <c r="C26" s="358" t="s">
        <v>71</v>
      </c>
      <c r="D26" s="354">
        <v>79000</v>
      </c>
      <c r="E26" s="359" t="s">
        <v>112</v>
      </c>
      <c r="F26" s="359" t="s">
        <v>112</v>
      </c>
      <c r="G26" s="359" t="s">
        <v>112</v>
      </c>
      <c r="H26" s="356" t="s">
        <v>112</v>
      </c>
      <c r="I26" s="356" t="s">
        <v>112</v>
      </c>
      <c r="J26" s="159" t="s">
        <v>47</v>
      </c>
      <c r="K26" s="29"/>
      <c r="L26" s="356"/>
      <c r="M26" s="354"/>
      <c r="N26" s="357"/>
      <c r="O26" s="354"/>
      <c r="P26" s="356"/>
      <c r="Q26" s="356"/>
      <c r="R26" s="354"/>
    </row>
    <row r="27" spans="1:18" x14ac:dyDescent="0.2">
      <c r="A27" s="50" t="s">
        <v>408</v>
      </c>
      <c r="B27" s="358"/>
      <c r="C27" s="358" t="s">
        <v>71</v>
      </c>
      <c r="D27" s="354">
        <v>79000</v>
      </c>
      <c r="E27" s="359" t="s">
        <v>112</v>
      </c>
      <c r="F27" s="359" t="s">
        <v>112</v>
      </c>
      <c r="G27" s="359" t="s">
        <v>112</v>
      </c>
      <c r="H27" s="356" t="s">
        <v>112</v>
      </c>
      <c r="I27" s="356" t="s">
        <v>112</v>
      </c>
      <c r="J27" s="159" t="s">
        <v>55</v>
      </c>
      <c r="K27" s="29"/>
      <c r="L27" s="356"/>
      <c r="M27" s="354"/>
      <c r="N27" s="357"/>
      <c r="O27" s="354"/>
      <c r="P27" s="356"/>
      <c r="Q27" s="356"/>
      <c r="R27" s="354"/>
    </row>
    <row r="28" spans="1:18" x14ac:dyDescent="0.2">
      <c r="A28" s="43" t="s">
        <v>411</v>
      </c>
      <c r="B28" s="337" t="s">
        <v>70</v>
      </c>
      <c r="C28" s="337" t="s">
        <v>415</v>
      </c>
      <c r="D28" s="338">
        <v>84000</v>
      </c>
      <c r="E28" s="363" t="s">
        <v>112</v>
      </c>
      <c r="F28" s="363" t="s">
        <v>112</v>
      </c>
      <c r="G28" s="363" t="s">
        <v>112</v>
      </c>
      <c r="H28" s="362" t="s">
        <v>112</v>
      </c>
      <c r="I28" s="362" t="s">
        <v>112</v>
      </c>
      <c r="J28" s="163" t="s">
        <v>51</v>
      </c>
      <c r="K28" s="22"/>
      <c r="L28" s="362">
        <f>SUM(K28:K31)</f>
        <v>0</v>
      </c>
      <c r="M28" s="338">
        <f>D28*L28</f>
        <v>0</v>
      </c>
      <c r="N28" s="360"/>
      <c r="O28" s="338">
        <f>D28*N28</f>
        <v>0</v>
      </c>
      <c r="P28" s="361" t="s">
        <v>112</v>
      </c>
      <c r="Q28" s="361" t="s">
        <v>613</v>
      </c>
      <c r="R28" s="338">
        <f>L28*O28</f>
        <v>0</v>
      </c>
    </row>
    <row r="29" spans="1:18" x14ac:dyDescent="0.2">
      <c r="A29" s="43" t="s">
        <v>412</v>
      </c>
      <c r="B29" s="337"/>
      <c r="C29" s="337" t="s">
        <v>63</v>
      </c>
      <c r="D29" s="338">
        <v>75000</v>
      </c>
      <c r="E29" s="363" t="s">
        <v>112</v>
      </c>
      <c r="F29" s="363" t="s">
        <v>112</v>
      </c>
      <c r="G29" s="363" t="s">
        <v>112</v>
      </c>
      <c r="H29" s="362" t="s">
        <v>112</v>
      </c>
      <c r="I29" s="362" t="s">
        <v>112</v>
      </c>
      <c r="J29" s="163" t="s">
        <v>56</v>
      </c>
      <c r="K29" s="22"/>
      <c r="L29" s="362"/>
      <c r="M29" s="338"/>
      <c r="N29" s="360"/>
      <c r="O29" s="338"/>
      <c r="P29" s="362"/>
      <c r="Q29" s="362"/>
      <c r="R29" s="338"/>
    </row>
    <row r="30" spans="1:18" x14ac:dyDescent="0.2">
      <c r="A30" s="43" t="s">
        <v>413</v>
      </c>
      <c r="B30" s="337"/>
      <c r="C30" s="337" t="s">
        <v>63</v>
      </c>
      <c r="D30" s="338">
        <v>75000</v>
      </c>
      <c r="E30" s="363" t="s">
        <v>112</v>
      </c>
      <c r="F30" s="363" t="s">
        <v>112</v>
      </c>
      <c r="G30" s="363" t="s">
        <v>112</v>
      </c>
      <c r="H30" s="362" t="s">
        <v>112</v>
      </c>
      <c r="I30" s="362" t="s">
        <v>112</v>
      </c>
      <c r="J30" s="163" t="s">
        <v>9</v>
      </c>
      <c r="K30" s="22"/>
      <c r="L30" s="362"/>
      <c r="M30" s="338"/>
      <c r="N30" s="360"/>
      <c r="O30" s="338"/>
      <c r="P30" s="362"/>
      <c r="Q30" s="362"/>
      <c r="R30" s="338"/>
    </row>
    <row r="31" spans="1:18" x14ac:dyDescent="0.2">
      <c r="A31" s="43" t="s">
        <v>414</v>
      </c>
      <c r="B31" s="337"/>
      <c r="C31" s="337" t="s">
        <v>63</v>
      </c>
      <c r="D31" s="338">
        <v>75000</v>
      </c>
      <c r="E31" s="363" t="s">
        <v>112</v>
      </c>
      <c r="F31" s="363" t="s">
        <v>112</v>
      </c>
      <c r="G31" s="363" t="s">
        <v>112</v>
      </c>
      <c r="H31" s="362" t="s">
        <v>112</v>
      </c>
      <c r="I31" s="362" t="s">
        <v>112</v>
      </c>
      <c r="J31" s="163" t="s">
        <v>57</v>
      </c>
      <c r="K31" s="22"/>
      <c r="L31" s="362"/>
      <c r="M31" s="338"/>
      <c r="N31" s="360"/>
      <c r="O31" s="338"/>
      <c r="P31" s="362"/>
      <c r="Q31" s="362"/>
      <c r="R31" s="338"/>
    </row>
    <row r="32" spans="1:18" x14ac:dyDescent="0.2">
      <c r="A32" s="49" t="s">
        <v>115</v>
      </c>
      <c r="B32" s="51"/>
      <c r="C32" s="51"/>
      <c r="D32" s="52"/>
      <c r="E32" s="51"/>
      <c r="F32" s="51"/>
      <c r="G32" s="51"/>
      <c r="H32" s="52"/>
      <c r="I32" s="52"/>
      <c r="J32" s="51"/>
      <c r="K32" s="100"/>
      <c r="L32" s="67"/>
      <c r="M32" s="52"/>
      <c r="N32" s="101"/>
      <c r="O32" s="52"/>
      <c r="P32" s="52"/>
      <c r="Q32" s="52"/>
      <c r="R32" s="53"/>
    </row>
    <row r="33" spans="1:18" x14ac:dyDescent="0.2">
      <c r="A33" s="50" t="s">
        <v>420</v>
      </c>
      <c r="B33" s="358" t="s">
        <v>72</v>
      </c>
      <c r="C33" s="358" t="s">
        <v>73</v>
      </c>
      <c r="D33" s="354">
        <v>109000</v>
      </c>
      <c r="E33" s="359" t="s">
        <v>112</v>
      </c>
      <c r="F33" s="359" t="s">
        <v>112</v>
      </c>
      <c r="G33" s="359" t="s">
        <v>112</v>
      </c>
      <c r="H33" s="356" t="s">
        <v>112</v>
      </c>
      <c r="I33" s="356" t="s">
        <v>112</v>
      </c>
      <c r="J33" s="159" t="s">
        <v>58</v>
      </c>
      <c r="K33" s="29"/>
      <c r="L33" s="356">
        <f>SUM(K33:K36)</f>
        <v>0</v>
      </c>
      <c r="M33" s="354">
        <f>D33*L33</f>
        <v>0</v>
      </c>
      <c r="N33" s="357"/>
      <c r="O33" s="354">
        <f>D33*N33</f>
        <v>0</v>
      </c>
      <c r="P33" s="355" t="s">
        <v>112</v>
      </c>
      <c r="Q33" s="355" t="s">
        <v>613</v>
      </c>
      <c r="R33" s="354">
        <f>L33*O33</f>
        <v>0</v>
      </c>
    </row>
    <row r="34" spans="1:18" x14ac:dyDescent="0.2">
      <c r="A34" s="50" t="s">
        <v>421</v>
      </c>
      <c r="B34" s="358"/>
      <c r="C34" s="358" t="s">
        <v>73</v>
      </c>
      <c r="D34" s="354">
        <v>99000</v>
      </c>
      <c r="E34" s="359" t="s">
        <v>112</v>
      </c>
      <c r="F34" s="359" t="s">
        <v>112</v>
      </c>
      <c r="G34" s="359" t="s">
        <v>112</v>
      </c>
      <c r="H34" s="356" t="s">
        <v>112</v>
      </c>
      <c r="I34" s="356" t="s">
        <v>112</v>
      </c>
      <c r="J34" s="159" t="s">
        <v>59</v>
      </c>
      <c r="K34" s="29"/>
      <c r="L34" s="356"/>
      <c r="M34" s="354"/>
      <c r="N34" s="357"/>
      <c r="O34" s="354"/>
      <c r="P34" s="356"/>
      <c r="Q34" s="356"/>
      <c r="R34" s="354"/>
    </row>
    <row r="35" spans="1:18" x14ac:dyDescent="0.2">
      <c r="A35" s="50" t="s">
        <v>422</v>
      </c>
      <c r="B35" s="358"/>
      <c r="C35" s="358" t="s">
        <v>73</v>
      </c>
      <c r="D35" s="354">
        <v>99000</v>
      </c>
      <c r="E35" s="359" t="s">
        <v>112</v>
      </c>
      <c r="F35" s="359" t="s">
        <v>112</v>
      </c>
      <c r="G35" s="359" t="s">
        <v>112</v>
      </c>
      <c r="H35" s="356" t="s">
        <v>112</v>
      </c>
      <c r="I35" s="356" t="s">
        <v>112</v>
      </c>
      <c r="J35" s="159" t="s">
        <v>60</v>
      </c>
      <c r="K35" s="29"/>
      <c r="L35" s="356"/>
      <c r="M35" s="354"/>
      <c r="N35" s="357"/>
      <c r="O35" s="354"/>
      <c r="P35" s="356"/>
      <c r="Q35" s="356"/>
      <c r="R35" s="354"/>
    </row>
    <row r="36" spans="1:18" x14ac:dyDescent="0.2">
      <c r="A36" s="50" t="s">
        <v>423</v>
      </c>
      <c r="B36" s="358"/>
      <c r="C36" s="358" t="s">
        <v>73</v>
      </c>
      <c r="D36" s="354">
        <v>99000</v>
      </c>
      <c r="E36" s="359" t="s">
        <v>112</v>
      </c>
      <c r="F36" s="359" t="s">
        <v>112</v>
      </c>
      <c r="G36" s="359" t="s">
        <v>112</v>
      </c>
      <c r="H36" s="356" t="s">
        <v>112</v>
      </c>
      <c r="I36" s="356" t="s">
        <v>112</v>
      </c>
      <c r="J36" s="159" t="s">
        <v>55</v>
      </c>
      <c r="K36" s="29"/>
      <c r="L36" s="356"/>
      <c r="M36" s="354"/>
      <c r="N36" s="357"/>
      <c r="O36" s="354"/>
      <c r="P36" s="356"/>
      <c r="Q36" s="356"/>
      <c r="R36" s="354"/>
    </row>
    <row r="37" spans="1:18" x14ac:dyDescent="0.2">
      <c r="A37" s="43" t="s">
        <v>424</v>
      </c>
      <c r="B37" s="337" t="s">
        <v>74</v>
      </c>
      <c r="C37" s="337" t="s">
        <v>66</v>
      </c>
      <c r="D37" s="338">
        <v>98000</v>
      </c>
      <c r="E37" s="363" t="s">
        <v>112</v>
      </c>
      <c r="F37" s="363" t="s">
        <v>112</v>
      </c>
      <c r="G37" s="363" t="s">
        <v>112</v>
      </c>
      <c r="H37" s="362" t="s">
        <v>112</v>
      </c>
      <c r="I37" s="362" t="s">
        <v>112</v>
      </c>
      <c r="J37" s="163" t="s">
        <v>49</v>
      </c>
      <c r="K37" s="22"/>
      <c r="L37" s="362">
        <f>SUM(K37:K41)</f>
        <v>0</v>
      </c>
      <c r="M37" s="338">
        <f>D37*L37</f>
        <v>0</v>
      </c>
      <c r="N37" s="360"/>
      <c r="O37" s="338">
        <f>D37*N37</f>
        <v>0</v>
      </c>
      <c r="P37" s="362" t="s">
        <v>83</v>
      </c>
      <c r="Q37" s="361" t="s">
        <v>613</v>
      </c>
      <c r="R37" s="338">
        <f>L37*O37</f>
        <v>0</v>
      </c>
    </row>
    <row r="38" spans="1:18" x14ac:dyDescent="0.2">
      <c r="A38" s="43" t="s">
        <v>425</v>
      </c>
      <c r="B38" s="337"/>
      <c r="C38" s="337" t="s">
        <v>66</v>
      </c>
      <c r="D38" s="338">
        <v>89000</v>
      </c>
      <c r="E38" s="363" t="s">
        <v>112</v>
      </c>
      <c r="F38" s="363" t="s">
        <v>112</v>
      </c>
      <c r="G38" s="363" t="s">
        <v>112</v>
      </c>
      <c r="H38" s="362" t="s">
        <v>112</v>
      </c>
      <c r="I38" s="362" t="s">
        <v>112</v>
      </c>
      <c r="J38" s="163" t="s">
        <v>52</v>
      </c>
      <c r="K38" s="22"/>
      <c r="L38" s="362"/>
      <c r="M38" s="338"/>
      <c r="N38" s="360"/>
      <c r="O38" s="338"/>
      <c r="P38" s="362"/>
      <c r="Q38" s="362"/>
      <c r="R38" s="338"/>
    </row>
    <row r="39" spans="1:18" x14ac:dyDescent="0.2">
      <c r="A39" s="43" t="s">
        <v>426</v>
      </c>
      <c r="B39" s="337"/>
      <c r="C39" s="337" t="s">
        <v>66</v>
      </c>
      <c r="D39" s="338">
        <v>89000</v>
      </c>
      <c r="E39" s="363" t="s">
        <v>112</v>
      </c>
      <c r="F39" s="363" t="s">
        <v>112</v>
      </c>
      <c r="G39" s="363" t="s">
        <v>112</v>
      </c>
      <c r="H39" s="362" t="s">
        <v>112</v>
      </c>
      <c r="I39" s="362" t="s">
        <v>112</v>
      </c>
      <c r="J39" s="163" t="s">
        <v>9</v>
      </c>
      <c r="K39" s="22"/>
      <c r="L39" s="362"/>
      <c r="M39" s="338"/>
      <c r="N39" s="360"/>
      <c r="O39" s="338"/>
      <c r="P39" s="362"/>
      <c r="Q39" s="362"/>
      <c r="R39" s="338"/>
    </row>
    <row r="40" spans="1:18" x14ac:dyDescent="0.2">
      <c r="A40" s="43" t="s">
        <v>427</v>
      </c>
      <c r="B40" s="337"/>
      <c r="C40" s="337" t="s">
        <v>66</v>
      </c>
      <c r="D40" s="338">
        <v>89000</v>
      </c>
      <c r="E40" s="363" t="s">
        <v>112</v>
      </c>
      <c r="F40" s="363" t="s">
        <v>112</v>
      </c>
      <c r="G40" s="363" t="s">
        <v>112</v>
      </c>
      <c r="H40" s="362" t="s">
        <v>112</v>
      </c>
      <c r="I40" s="362" t="s">
        <v>112</v>
      </c>
      <c r="J40" s="163" t="s">
        <v>46</v>
      </c>
      <c r="K40" s="22"/>
      <c r="L40" s="362"/>
      <c r="M40" s="338"/>
      <c r="N40" s="360"/>
      <c r="O40" s="338"/>
      <c r="P40" s="362"/>
      <c r="Q40" s="362"/>
      <c r="R40" s="338"/>
    </row>
    <row r="41" spans="1:18" x14ac:dyDescent="0.2">
      <c r="A41" s="43" t="s">
        <v>428</v>
      </c>
      <c r="B41" s="337"/>
      <c r="C41" s="337" t="s">
        <v>66</v>
      </c>
      <c r="D41" s="338">
        <v>89000</v>
      </c>
      <c r="E41" s="363" t="s">
        <v>112</v>
      </c>
      <c r="F41" s="363" t="s">
        <v>112</v>
      </c>
      <c r="G41" s="363" t="s">
        <v>112</v>
      </c>
      <c r="H41" s="362" t="s">
        <v>112</v>
      </c>
      <c r="I41" s="362" t="s">
        <v>112</v>
      </c>
      <c r="J41" s="163" t="s">
        <v>54</v>
      </c>
      <c r="K41" s="22"/>
      <c r="L41" s="362"/>
      <c r="M41" s="338"/>
      <c r="N41" s="360"/>
      <c r="O41" s="338"/>
      <c r="P41" s="362"/>
      <c r="Q41" s="362"/>
      <c r="R41" s="338"/>
    </row>
    <row r="42" spans="1:18" x14ac:dyDescent="0.2">
      <c r="A42" s="50" t="s">
        <v>429</v>
      </c>
      <c r="B42" s="358" t="s">
        <v>75</v>
      </c>
      <c r="C42" s="358" t="s">
        <v>63</v>
      </c>
      <c r="D42" s="354">
        <v>95000</v>
      </c>
      <c r="E42" s="359" t="s">
        <v>112</v>
      </c>
      <c r="F42" s="359" t="s">
        <v>112</v>
      </c>
      <c r="G42" s="359" t="s">
        <v>112</v>
      </c>
      <c r="H42" s="356" t="s">
        <v>112</v>
      </c>
      <c r="I42" s="356" t="s">
        <v>112</v>
      </c>
      <c r="J42" s="159" t="s">
        <v>49</v>
      </c>
      <c r="K42" s="29"/>
      <c r="L42" s="356">
        <f>SUM(K42:K45)</f>
        <v>0</v>
      </c>
      <c r="M42" s="354">
        <f>D42*L42</f>
        <v>0</v>
      </c>
      <c r="N42" s="357"/>
      <c r="O42" s="354">
        <f>D42*N42</f>
        <v>0</v>
      </c>
      <c r="P42" s="355" t="s">
        <v>112</v>
      </c>
      <c r="Q42" s="355" t="s">
        <v>613</v>
      </c>
      <c r="R42" s="354">
        <f>L42*O42</f>
        <v>0</v>
      </c>
    </row>
    <row r="43" spans="1:18" x14ac:dyDescent="0.2">
      <c r="A43" s="50" t="s">
        <v>430</v>
      </c>
      <c r="B43" s="358"/>
      <c r="C43" s="358" t="s">
        <v>63</v>
      </c>
      <c r="D43" s="354">
        <v>87000</v>
      </c>
      <c r="E43" s="359" t="s">
        <v>112</v>
      </c>
      <c r="F43" s="359" t="s">
        <v>112</v>
      </c>
      <c r="G43" s="359" t="s">
        <v>112</v>
      </c>
      <c r="H43" s="356" t="s">
        <v>112</v>
      </c>
      <c r="I43" s="356" t="s">
        <v>112</v>
      </c>
      <c r="J43" s="159" t="s">
        <v>52</v>
      </c>
      <c r="K43" s="29"/>
      <c r="L43" s="356"/>
      <c r="M43" s="354"/>
      <c r="N43" s="357"/>
      <c r="O43" s="354"/>
      <c r="P43" s="356"/>
      <c r="Q43" s="356"/>
      <c r="R43" s="354"/>
    </row>
    <row r="44" spans="1:18" x14ac:dyDescent="0.2">
      <c r="A44" s="50" t="s">
        <v>431</v>
      </c>
      <c r="B44" s="358"/>
      <c r="C44" s="358" t="s">
        <v>63</v>
      </c>
      <c r="D44" s="354">
        <v>87000</v>
      </c>
      <c r="E44" s="359" t="s">
        <v>112</v>
      </c>
      <c r="F44" s="359" t="s">
        <v>112</v>
      </c>
      <c r="G44" s="359" t="s">
        <v>112</v>
      </c>
      <c r="H44" s="356" t="s">
        <v>112</v>
      </c>
      <c r="I44" s="356" t="s">
        <v>112</v>
      </c>
      <c r="J44" s="159" t="s">
        <v>9</v>
      </c>
      <c r="K44" s="29"/>
      <c r="L44" s="356"/>
      <c r="M44" s="354"/>
      <c r="N44" s="357"/>
      <c r="O44" s="354"/>
      <c r="P44" s="356"/>
      <c r="Q44" s="356"/>
      <c r="R44" s="354"/>
    </row>
    <row r="45" spans="1:18" x14ac:dyDescent="0.2">
      <c r="A45" s="50" t="s">
        <v>432</v>
      </c>
      <c r="B45" s="358"/>
      <c r="C45" s="358" t="s">
        <v>63</v>
      </c>
      <c r="D45" s="354">
        <v>87000</v>
      </c>
      <c r="E45" s="359" t="s">
        <v>112</v>
      </c>
      <c r="F45" s="359" t="s">
        <v>112</v>
      </c>
      <c r="G45" s="359" t="s">
        <v>112</v>
      </c>
      <c r="H45" s="356" t="s">
        <v>112</v>
      </c>
      <c r="I45" s="356" t="s">
        <v>112</v>
      </c>
      <c r="J45" s="159" t="s">
        <v>46</v>
      </c>
      <c r="K45" s="29"/>
      <c r="L45" s="356"/>
      <c r="M45" s="354"/>
      <c r="N45" s="357"/>
      <c r="O45" s="354"/>
      <c r="P45" s="356"/>
      <c r="Q45" s="356"/>
      <c r="R45" s="354"/>
    </row>
    <row r="46" spans="1:18" x14ac:dyDescent="0.2">
      <c r="A46" s="26" t="s">
        <v>433</v>
      </c>
      <c r="B46" s="352" t="s">
        <v>76</v>
      </c>
      <c r="C46" s="352" t="s">
        <v>437</v>
      </c>
      <c r="D46" s="350">
        <v>93000</v>
      </c>
      <c r="E46" s="345" t="s">
        <v>112</v>
      </c>
      <c r="F46" s="345" t="s">
        <v>112</v>
      </c>
      <c r="G46" s="345" t="s">
        <v>112</v>
      </c>
      <c r="H46" s="347" t="s">
        <v>112</v>
      </c>
      <c r="I46" s="347" t="s">
        <v>112</v>
      </c>
      <c r="J46" s="153" t="s">
        <v>49</v>
      </c>
      <c r="K46" s="21"/>
      <c r="L46" s="347">
        <f>SUM(K46:K49)</f>
        <v>0</v>
      </c>
      <c r="M46" s="350">
        <f>D46*L46</f>
        <v>0</v>
      </c>
      <c r="N46" s="402"/>
      <c r="O46" s="350">
        <f>D46*N46</f>
        <v>0</v>
      </c>
      <c r="P46" s="401" t="s">
        <v>112</v>
      </c>
      <c r="Q46" s="401" t="s">
        <v>613</v>
      </c>
      <c r="R46" s="350">
        <f>L46*O46</f>
        <v>0</v>
      </c>
    </row>
    <row r="47" spans="1:18" x14ac:dyDescent="0.2">
      <c r="A47" s="26" t="s">
        <v>434</v>
      </c>
      <c r="B47" s="352"/>
      <c r="C47" s="352" t="s">
        <v>64</v>
      </c>
      <c r="D47" s="350">
        <v>85000</v>
      </c>
      <c r="E47" s="345" t="s">
        <v>112</v>
      </c>
      <c r="F47" s="345" t="s">
        <v>112</v>
      </c>
      <c r="G47" s="345" t="s">
        <v>112</v>
      </c>
      <c r="H47" s="347" t="s">
        <v>112</v>
      </c>
      <c r="I47" s="347" t="s">
        <v>112</v>
      </c>
      <c r="J47" s="153" t="s">
        <v>52</v>
      </c>
      <c r="K47" s="21"/>
      <c r="L47" s="347"/>
      <c r="M47" s="350"/>
      <c r="N47" s="402"/>
      <c r="O47" s="350"/>
      <c r="P47" s="347"/>
      <c r="Q47" s="347"/>
      <c r="R47" s="350"/>
    </row>
    <row r="48" spans="1:18" x14ac:dyDescent="0.2">
      <c r="A48" s="26" t="s">
        <v>435</v>
      </c>
      <c r="B48" s="352"/>
      <c r="C48" s="352" t="s">
        <v>64</v>
      </c>
      <c r="D48" s="350">
        <v>85000</v>
      </c>
      <c r="E48" s="345" t="s">
        <v>112</v>
      </c>
      <c r="F48" s="345" t="s">
        <v>112</v>
      </c>
      <c r="G48" s="345" t="s">
        <v>112</v>
      </c>
      <c r="H48" s="347" t="s">
        <v>112</v>
      </c>
      <c r="I48" s="347" t="s">
        <v>112</v>
      </c>
      <c r="J48" s="153" t="s">
        <v>9</v>
      </c>
      <c r="K48" s="21"/>
      <c r="L48" s="347"/>
      <c r="M48" s="350"/>
      <c r="N48" s="402"/>
      <c r="O48" s="350"/>
      <c r="P48" s="347"/>
      <c r="Q48" s="347"/>
      <c r="R48" s="350"/>
    </row>
    <row r="49" spans="1:18" x14ac:dyDescent="0.2">
      <c r="A49" s="26" t="s">
        <v>436</v>
      </c>
      <c r="B49" s="352"/>
      <c r="C49" s="352" t="s">
        <v>64</v>
      </c>
      <c r="D49" s="350">
        <v>85000</v>
      </c>
      <c r="E49" s="345" t="s">
        <v>112</v>
      </c>
      <c r="F49" s="345" t="s">
        <v>112</v>
      </c>
      <c r="G49" s="345" t="s">
        <v>112</v>
      </c>
      <c r="H49" s="347" t="s">
        <v>112</v>
      </c>
      <c r="I49" s="347" t="s">
        <v>112</v>
      </c>
      <c r="J49" s="153" t="s">
        <v>46</v>
      </c>
      <c r="K49" s="21"/>
      <c r="L49" s="347"/>
      <c r="M49" s="350"/>
      <c r="N49" s="402"/>
      <c r="O49" s="350"/>
      <c r="P49" s="347"/>
      <c r="Q49" s="347"/>
      <c r="R49" s="350"/>
    </row>
    <row r="50" spans="1:18" x14ac:dyDescent="0.2">
      <c r="A50" s="49" t="s">
        <v>115</v>
      </c>
      <c r="B50" s="51"/>
      <c r="C50" s="51"/>
      <c r="D50" s="52"/>
      <c r="E50" s="51"/>
      <c r="F50" s="51"/>
      <c r="G50" s="51"/>
      <c r="H50" s="52"/>
      <c r="I50" s="52"/>
      <c r="J50" s="51"/>
      <c r="K50" s="100"/>
      <c r="L50" s="67"/>
      <c r="M50" s="52"/>
      <c r="N50" s="101"/>
      <c r="O50" s="52"/>
      <c r="P50" s="52"/>
      <c r="Q50" s="52"/>
      <c r="R50" s="53"/>
    </row>
    <row r="51" spans="1:18" x14ac:dyDescent="0.2">
      <c r="A51" s="50" t="s">
        <v>438</v>
      </c>
      <c r="B51" s="358" t="s">
        <v>443</v>
      </c>
      <c r="C51" s="358" t="s">
        <v>444</v>
      </c>
      <c r="D51" s="354">
        <v>104000</v>
      </c>
      <c r="E51" s="359" t="s">
        <v>112</v>
      </c>
      <c r="F51" s="359" t="s">
        <v>112</v>
      </c>
      <c r="G51" s="359" t="s">
        <v>112</v>
      </c>
      <c r="H51" s="356" t="s">
        <v>112</v>
      </c>
      <c r="I51" s="356" t="s">
        <v>112</v>
      </c>
      <c r="J51" s="159" t="s">
        <v>49</v>
      </c>
      <c r="K51" s="29"/>
      <c r="L51" s="356">
        <f>SUM(K51:K55)</f>
        <v>0</v>
      </c>
      <c r="M51" s="354">
        <f>D51*L51</f>
        <v>0</v>
      </c>
      <c r="N51" s="357"/>
      <c r="O51" s="354">
        <f>D51*N51</f>
        <v>0</v>
      </c>
      <c r="P51" s="356" t="s">
        <v>83</v>
      </c>
      <c r="Q51" s="356" t="s">
        <v>83</v>
      </c>
      <c r="R51" s="354">
        <f>L51*O51</f>
        <v>0</v>
      </c>
    </row>
    <row r="52" spans="1:18" x14ac:dyDescent="0.2">
      <c r="A52" s="50" t="s">
        <v>439</v>
      </c>
      <c r="B52" s="358"/>
      <c r="C52" s="358" t="s">
        <v>66</v>
      </c>
      <c r="D52" s="354">
        <v>89000</v>
      </c>
      <c r="E52" s="359" t="s">
        <v>112</v>
      </c>
      <c r="F52" s="359" t="s">
        <v>112</v>
      </c>
      <c r="G52" s="359" t="s">
        <v>112</v>
      </c>
      <c r="H52" s="356" t="s">
        <v>112</v>
      </c>
      <c r="I52" s="356" t="s">
        <v>112</v>
      </c>
      <c r="J52" s="159" t="s">
        <v>52</v>
      </c>
      <c r="K52" s="29"/>
      <c r="L52" s="356"/>
      <c r="M52" s="354"/>
      <c r="N52" s="357"/>
      <c r="O52" s="354"/>
      <c r="P52" s="356"/>
      <c r="Q52" s="356"/>
      <c r="R52" s="354"/>
    </row>
    <row r="53" spans="1:18" x14ac:dyDescent="0.2">
      <c r="A53" s="50" t="s">
        <v>440</v>
      </c>
      <c r="B53" s="358"/>
      <c r="C53" s="358" t="s">
        <v>66</v>
      </c>
      <c r="D53" s="354">
        <v>89000</v>
      </c>
      <c r="E53" s="359" t="s">
        <v>112</v>
      </c>
      <c r="F53" s="359" t="s">
        <v>112</v>
      </c>
      <c r="G53" s="359" t="s">
        <v>112</v>
      </c>
      <c r="H53" s="356" t="s">
        <v>112</v>
      </c>
      <c r="I53" s="356" t="s">
        <v>112</v>
      </c>
      <c r="J53" s="159" t="s">
        <v>9</v>
      </c>
      <c r="K53" s="29"/>
      <c r="L53" s="356"/>
      <c r="M53" s="354"/>
      <c r="N53" s="357"/>
      <c r="O53" s="354"/>
      <c r="P53" s="356"/>
      <c r="Q53" s="356"/>
      <c r="R53" s="354"/>
    </row>
    <row r="54" spans="1:18" x14ac:dyDescent="0.2">
      <c r="A54" s="50" t="s">
        <v>441</v>
      </c>
      <c r="B54" s="358"/>
      <c r="C54" s="358" t="s">
        <v>66</v>
      </c>
      <c r="D54" s="354">
        <v>89000</v>
      </c>
      <c r="E54" s="359" t="s">
        <v>112</v>
      </c>
      <c r="F54" s="359" t="s">
        <v>112</v>
      </c>
      <c r="G54" s="359" t="s">
        <v>112</v>
      </c>
      <c r="H54" s="356" t="s">
        <v>112</v>
      </c>
      <c r="I54" s="356" t="s">
        <v>112</v>
      </c>
      <c r="J54" s="159" t="s">
        <v>46</v>
      </c>
      <c r="K54" s="29"/>
      <c r="L54" s="356"/>
      <c r="M54" s="354"/>
      <c r="N54" s="357"/>
      <c r="O54" s="354"/>
      <c r="P54" s="356"/>
      <c r="Q54" s="356"/>
      <c r="R54" s="354"/>
    </row>
    <row r="55" spans="1:18" x14ac:dyDescent="0.2">
      <c r="A55" s="50" t="s">
        <v>442</v>
      </c>
      <c r="B55" s="358"/>
      <c r="C55" s="358" t="s">
        <v>66</v>
      </c>
      <c r="D55" s="354">
        <v>89000</v>
      </c>
      <c r="E55" s="359" t="s">
        <v>112</v>
      </c>
      <c r="F55" s="359" t="s">
        <v>112</v>
      </c>
      <c r="G55" s="359" t="s">
        <v>112</v>
      </c>
      <c r="H55" s="356" t="s">
        <v>112</v>
      </c>
      <c r="I55" s="356" t="s">
        <v>112</v>
      </c>
      <c r="J55" s="159" t="s">
        <v>54</v>
      </c>
      <c r="K55" s="29"/>
      <c r="L55" s="356"/>
      <c r="M55" s="354"/>
      <c r="N55" s="357"/>
      <c r="O55" s="354"/>
      <c r="P55" s="356"/>
      <c r="Q55" s="356"/>
      <c r="R55" s="354"/>
    </row>
    <row r="56" spans="1:18" x14ac:dyDescent="0.2">
      <c r="A56" s="43" t="s">
        <v>447</v>
      </c>
      <c r="B56" s="379" t="s">
        <v>452</v>
      </c>
      <c r="C56" s="379" t="s">
        <v>385</v>
      </c>
      <c r="D56" s="388">
        <v>99000</v>
      </c>
      <c r="E56" s="385" t="s">
        <v>112</v>
      </c>
      <c r="F56" s="385" t="s">
        <v>112</v>
      </c>
      <c r="G56" s="385" t="s">
        <v>112</v>
      </c>
      <c r="H56" s="382" t="s">
        <v>112</v>
      </c>
      <c r="I56" s="382" t="s">
        <v>112</v>
      </c>
      <c r="J56" s="163">
        <v>156</v>
      </c>
      <c r="K56" s="22"/>
      <c r="L56" s="382">
        <f>SUM(K56:K60)</f>
        <v>0</v>
      </c>
      <c r="M56" s="388">
        <f>D56*L56</f>
        <v>0</v>
      </c>
      <c r="N56" s="397"/>
      <c r="O56" s="388">
        <f>D56*N56</f>
        <v>0</v>
      </c>
      <c r="P56" s="394" t="s">
        <v>112</v>
      </c>
      <c r="Q56" s="394" t="s">
        <v>112</v>
      </c>
      <c r="R56" s="388">
        <f>L56*O56</f>
        <v>0</v>
      </c>
    </row>
    <row r="57" spans="1:18" x14ac:dyDescent="0.2">
      <c r="A57" s="43" t="s">
        <v>448</v>
      </c>
      <c r="B57" s="380"/>
      <c r="C57" s="380"/>
      <c r="D57" s="389"/>
      <c r="E57" s="386"/>
      <c r="F57" s="386"/>
      <c r="G57" s="386"/>
      <c r="H57" s="383"/>
      <c r="I57" s="383"/>
      <c r="J57" s="163" t="s">
        <v>49</v>
      </c>
      <c r="K57" s="22"/>
      <c r="L57" s="383"/>
      <c r="M57" s="389"/>
      <c r="N57" s="398"/>
      <c r="O57" s="389"/>
      <c r="P57" s="395"/>
      <c r="Q57" s="395"/>
      <c r="R57" s="389"/>
    </row>
    <row r="58" spans="1:18" x14ac:dyDescent="0.2">
      <c r="A58" s="43" t="s">
        <v>449</v>
      </c>
      <c r="B58" s="380"/>
      <c r="C58" s="380"/>
      <c r="D58" s="389"/>
      <c r="E58" s="386"/>
      <c r="F58" s="386"/>
      <c r="G58" s="386"/>
      <c r="H58" s="383"/>
      <c r="I58" s="383"/>
      <c r="J58" s="163" t="s">
        <v>52</v>
      </c>
      <c r="K58" s="22"/>
      <c r="L58" s="383"/>
      <c r="M58" s="389"/>
      <c r="N58" s="398"/>
      <c r="O58" s="389"/>
      <c r="P58" s="395"/>
      <c r="Q58" s="395"/>
      <c r="R58" s="389"/>
    </row>
    <row r="59" spans="1:18" x14ac:dyDescent="0.2">
      <c r="A59" s="43" t="s">
        <v>450</v>
      </c>
      <c r="B59" s="380"/>
      <c r="C59" s="380"/>
      <c r="D59" s="389"/>
      <c r="E59" s="386"/>
      <c r="F59" s="386"/>
      <c r="G59" s="386"/>
      <c r="H59" s="383"/>
      <c r="I59" s="383"/>
      <c r="J59" s="163" t="s">
        <v>9</v>
      </c>
      <c r="K59" s="22"/>
      <c r="L59" s="383"/>
      <c r="M59" s="389"/>
      <c r="N59" s="398"/>
      <c r="O59" s="389"/>
      <c r="P59" s="395"/>
      <c r="Q59" s="395"/>
      <c r="R59" s="389"/>
    </row>
    <row r="60" spans="1:18" x14ac:dyDescent="0.2">
      <c r="A60" s="43" t="s">
        <v>451</v>
      </c>
      <c r="B60" s="381"/>
      <c r="C60" s="381"/>
      <c r="D60" s="390"/>
      <c r="E60" s="387"/>
      <c r="F60" s="387"/>
      <c r="G60" s="387"/>
      <c r="H60" s="384"/>
      <c r="I60" s="384"/>
      <c r="J60" s="163" t="s">
        <v>46</v>
      </c>
      <c r="K60" s="22"/>
      <c r="L60" s="384"/>
      <c r="M60" s="390"/>
      <c r="N60" s="399"/>
      <c r="O60" s="390"/>
      <c r="P60" s="396"/>
      <c r="Q60" s="396"/>
      <c r="R60" s="390"/>
    </row>
    <row r="61" spans="1:18" x14ac:dyDescent="0.2">
      <c r="A61" s="50" t="s">
        <v>455</v>
      </c>
      <c r="B61" s="376" t="s">
        <v>460</v>
      </c>
      <c r="C61" s="376" t="s">
        <v>418</v>
      </c>
      <c r="D61" s="364">
        <v>97000</v>
      </c>
      <c r="E61" s="391" t="s">
        <v>112</v>
      </c>
      <c r="F61" s="391" t="s">
        <v>112</v>
      </c>
      <c r="G61" s="391" t="s">
        <v>112</v>
      </c>
      <c r="H61" s="373" t="s">
        <v>112</v>
      </c>
      <c r="I61" s="373" t="s">
        <v>112</v>
      </c>
      <c r="J61" s="159">
        <v>157</v>
      </c>
      <c r="K61" s="29"/>
      <c r="L61" s="373">
        <f>SUM(K61:K65)</f>
        <v>0</v>
      </c>
      <c r="M61" s="364">
        <f>D61*L61</f>
        <v>0</v>
      </c>
      <c r="N61" s="370"/>
      <c r="O61" s="364">
        <f>D61*N61</f>
        <v>0</v>
      </c>
      <c r="P61" s="367" t="s">
        <v>112</v>
      </c>
      <c r="Q61" s="367" t="s">
        <v>112</v>
      </c>
      <c r="R61" s="364">
        <f>L61*O61</f>
        <v>0</v>
      </c>
    </row>
    <row r="62" spans="1:18" x14ac:dyDescent="0.2">
      <c r="A62" s="50" t="s">
        <v>456</v>
      </c>
      <c r="B62" s="377"/>
      <c r="C62" s="377"/>
      <c r="D62" s="365"/>
      <c r="E62" s="392"/>
      <c r="F62" s="392"/>
      <c r="G62" s="392"/>
      <c r="H62" s="374"/>
      <c r="I62" s="374"/>
      <c r="J62" s="159">
        <v>164</v>
      </c>
      <c r="K62" s="29"/>
      <c r="L62" s="374"/>
      <c r="M62" s="365"/>
      <c r="N62" s="371"/>
      <c r="O62" s="365"/>
      <c r="P62" s="368"/>
      <c r="Q62" s="368"/>
      <c r="R62" s="365"/>
    </row>
    <row r="63" spans="1:18" x14ac:dyDescent="0.2">
      <c r="A63" s="50" t="s">
        <v>457</v>
      </c>
      <c r="B63" s="377"/>
      <c r="C63" s="377"/>
      <c r="D63" s="365"/>
      <c r="E63" s="392"/>
      <c r="F63" s="392"/>
      <c r="G63" s="392"/>
      <c r="H63" s="374"/>
      <c r="I63" s="374"/>
      <c r="J63" s="159" t="s">
        <v>52</v>
      </c>
      <c r="K63" s="29"/>
      <c r="L63" s="374"/>
      <c r="M63" s="365"/>
      <c r="N63" s="371"/>
      <c r="O63" s="365"/>
      <c r="P63" s="368"/>
      <c r="Q63" s="368"/>
      <c r="R63" s="365"/>
    </row>
    <row r="64" spans="1:18" x14ac:dyDescent="0.2">
      <c r="A64" s="50" t="s">
        <v>458</v>
      </c>
      <c r="B64" s="377"/>
      <c r="C64" s="377"/>
      <c r="D64" s="365"/>
      <c r="E64" s="392"/>
      <c r="F64" s="392"/>
      <c r="G64" s="392"/>
      <c r="H64" s="374"/>
      <c r="I64" s="374"/>
      <c r="J64" s="159" t="s">
        <v>9</v>
      </c>
      <c r="K64" s="29"/>
      <c r="L64" s="374"/>
      <c r="M64" s="365"/>
      <c r="N64" s="371"/>
      <c r="O64" s="365"/>
      <c r="P64" s="368"/>
      <c r="Q64" s="368"/>
      <c r="R64" s="365"/>
    </row>
    <row r="65" spans="1:18" x14ac:dyDescent="0.2">
      <c r="A65" s="50" t="s">
        <v>459</v>
      </c>
      <c r="B65" s="378"/>
      <c r="C65" s="378"/>
      <c r="D65" s="366"/>
      <c r="E65" s="393"/>
      <c r="F65" s="393"/>
      <c r="G65" s="393"/>
      <c r="H65" s="375"/>
      <c r="I65" s="375"/>
      <c r="J65" s="159" t="s">
        <v>46</v>
      </c>
      <c r="K65" s="29"/>
      <c r="L65" s="375"/>
      <c r="M65" s="366"/>
      <c r="N65" s="372"/>
      <c r="O65" s="366"/>
      <c r="P65" s="369"/>
      <c r="Q65" s="369"/>
      <c r="R65" s="366"/>
    </row>
    <row r="66" spans="1:18" x14ac:dyDescent="0.2">
      <c r="A66" s="49" t="s">
        <v>113</v>
      </c>
      <c r="B66" s="51"/>
      <c r="C66" s="51"/>
      <c r="D66" s="52"/>
      <c r="E66" s="51"/>
      <c r="F66" s="51"/>
      <c r="G66" s="51"/>
      <c r="H66" s="52"/>
      <c r="I66" s="52"/>
      <c r="J66" s="51"/>
      <c r="K66" s="100"/>
      <c r="L66" s="67"/>
      <c r="M66" s="52"/>
      <c r="N66" s="101"/>
      <c r="O66" s="52"/>
      <c r="P66" s="52"/>
      <c r="Q66" s="52"/>
      <c r="R66" s="53"/>
    </row>
    <row r="67" spans="1:18" x14ac:dyDescent="0.2">
      <c r="A67" s="43" t="s">
        <v>461</v>
      </c>
      <c r="B67" s="337" t="s">
        <v>466</v>
      </c>
      <c r="C67" s="337" t="s">
        <v>386</v>
      </c>
      <c r="D67" s="338">
        <v>84000</v>
      </c>
      <c r="E67" s="363" t="s">
        <v>112</v>
      </c>
      <c r="F67" s="363" t="s">
        <v>112</v>
      </c>
      <c r="G67" s="363" t="s">
        <v>112</v>
      </c>
      <c r="H67" s="362" t="s">
        <v>112</v>
      </c>
      <c r="I67" s="361" t="s">
        <v>112</v>
      </c>
      <c r="J67" s="163">
        <v>150</v>
      </c>
      <c r="K67" s="22"/>
      <c r="L67" s="362">
        <f>SUM(K67:K71)</f>
        <v>0</v>
      </c>
      <c r="M67" s="338">
        <f>D67*L67</f>
        <v>0</v>
      </c>
      <c r="N67" s="360"/>
      <c r="O67" s="338">
        <f>D67*N67</f>
        <v>0</v>
      </c>
      <c r="P67" s="361" t="s">
        <v>112</v>
      </c>
      <c r="Q67" s="361" t="s">
        <v>112</v>
      </c>
      <c r="R67" s="338">
        <f>L67*O67</f>
        <v>0</v>
      </c>
    </row>
    <row r="68" spans="1:18" x14ac:dyDescent="0.2">
      <c r="A68" s="43" t="s">
        <v>462</v>
      </c>
      <c r="B68" s="337"/>
      <c r="C68" s="337" t="s">
        <v>80</v>
      </c>
      <c r="D68" s="338">
        <v>85000</v>
      </c>
      <c r="E68" s="363" t="s">
        <v>112</v>
      </c>
      <c r="F68" s="363" t="s">
        <v>112</v>
      </c>
      <c r="G68" s="363" t="s">
        <v>112</v>
      </c>
      <c r="H68" s="362" t="s">
        <v>112</v>
      </c>
      <c r="I68" s="362"/>
      <c r="J68" s="163">
        <v>157</v>
      </c>
      <c r="K68" s="22"/>
      <c r="L68" s="362"/>
      <c r="M68" s="338"/>
      <c r="N68" s="360"/>
      <c r="O68" s="338"/>
      <c r="P68" s="362"/>
      <c r="Q68" s="362"/>
      <c r="R68" s="338"/>
    </row>
    <row r="69" spans="1:18" x14ac:dyDescent="0.2">
      <c r="A69" s="43" t="s">
        <v>463</v>
      </c>
      <c r="B69" s="337"/>
      <c r="C69" s="337"/>
      <c r="D69" s="338"/>
      <c r="E69" s="363"/>
      <c r="F69" s="363"/>
      <c r="G69" s="363"/>
      <c r="H69" s="362"/>
      <c r="I69" s="362"/>
      <c r="J69" s="163">
        <v>164</v>
      </c>
      <c r="K69" s="22"/>
      <c r="L69" s="362"/>
      <c r="M69" s="338"/>
      <c r="N69" s="360"/>
      <c r="O69" s="338"/>
      <c r="P69" s="362"/>
      <c r="Q69" s="362"/>
      <c r="R69" s="338"/>
    </row>
    <row r="70" spans="1:18" x14ac:dyDescent="0.2">
      <c r="A70" s="43" t="s">
        <v>464</v>
      </c>
      <c r="B70" s="337"/>
      <c r="C70" s="337" t="s">
        <v>80</v>
      </c>
      <c r="D70" s="338">
        <v>85000</v>
      </c>
      <c r="E70" s="363" t="s">
        <v>112</v>
      </c>
      <c r="F70" s="363" t="s">
        <v>112</v>
      </c>
      <c r="G70" s="363" t="s">
        <v>112</v>
      </c>
      <c r="H70" s="362" t="s">
        <v>112</v>
      </c>
      <c r="I70" s="362"/>
      <c r="J70" s="163">
        <v>171</v>
      </c>
      <c r="K70" s="22"/>
      <c r="L70" s="362"/>
      <c r="M70" s="338"/>
      <c r="N70" s="360"/>
      <c r="O70" s="338"/>
      <c r="P70" s="362"/>
      <c r="Q70" s="362"/>
      <c r="R70" s="338"/>
    </row>
    <row r="71" spans="1:18" x14ac:dyDescent="0.2">
      <c r="A71" s="43" t="s">
        <v>465</v>
      </c>
      <c r="B71" s="337"/>
      <c r="C71" s="337" t="s">
        <v>80</v>
      </c>
      <c r="D71" s="338">
        <v>85000</v>
      </c>
      <c r="E71" s="363" t="s">
        <v>112</v>
      </c>
      <c r="F71" s="363" t="s">
        <v>112</v>
      </c>
      <c r="G71" s="363" t="s">
        <v>112</v>
      </c>
      <c r="H71" s="362" t="s">
        <v>112</v>
      </c>
      <c r="I71" s="362"/>
      <c r="J71" s="163">
        <v>178</v>
      </c>
      <c r="K71" s="22"/>
      <c r="L71" s="362"/>
      <c r="M71" s="338"/>
      <c r="N71" s="360"/>
      <c r="O71" s="338"/>
      <c r="P71" s="362"/>
      <c r="Q71" s="362"/>
      <c r="R71" s="338"/>
    </row>
    <row r="72" spans="1:18" x14ac:dyDescent="0.2">
      <c r="A72" s="50" t="s">
        <v>468</v>
      </c>
      <c r="B72" s="358" t="s">
        <v>473</v>
      </c>
      <c r="C72" s="358" t="s">
        <v>474</v>
      </c>
      <c r="D72" s="354">
        <v>84000</v>
      </c>
      <c r="E72" s="359" t="s">
        <v>112</v>
      </c>
      <c r="F72" s="359" t="s">
        <v>112</v>
      </c>
      <c r="G72" s="359" t="s">
        <v>112</v>
      </c>
      <c r="H72" s="356" t="s">
        <v>112</v>
      </c>
      <c r="I72" s="355" t="s">
        <v>112</v>
      </c>
      <c r="J72" s="159">
        <v>150</v>
      </c>
      <c r="K72" s="29"/>
      <c r="L72" s="356">
        <f>SUM(K72:K76)</f>
        <v>0</v>
      </c>
      <c r="M72" s="354">
        <f>D72*L72</f>
        <v>0</v>
      </c>
      <c r="N72" s="357"/>
      <c r="O72" s="354">
        <f>D72*N72</f>
        <v>0</v>
      </c>
      <c r="P72" s="355" t="s">
        <v>112</v>
      </c>
      <c r="Q72" s="355" t="s">
        <v>112</v>
      </c>
      <c r="R72" s="354">
        <f>L72*O72</f>
        <v>0</v>
      </c>
    </row>
    <row r="73" spans="1:18" x14ac:dyDescent="0.2">
      <c r="A73" s="50" t="s">
        <v>469</v>
      </c>
      <c r="B73" s="358"/>
      <c r="C73" s="358" t="s">
        <v>80</v>
      </c>
      <c r="D73" s="354">
        <v>85000</v>
      </c>
      <c r="E73" s="359" t="s">
        <v>112</v>
      </c>
      <c r="F73" s="359" t="s">
        <v>112</v>
      </c>
      <c r="G73" s="359" t="s">
        <v>112</v>
      </c>
      <c r="H73" s="356" t="s">
        <v>112</v>
      </c>
      <c r="I73" s="356"/>
      <c r="J73" s="159">
        <v>157</v>
      </c>
      <c r="K73" s="29"/>
      <c r="L73" s="356"/>
      <c r="M73" s="354"/>
      <c r="N73" s="357"/>
      <c r="O73" s="354"/>
      <c r="P73" s="356"/>
      <c r="Q73" s="356"/>
      <c r="R73" s="354"/>
    </row>
    <row r="74" spans="1:18" x14ac:dyDescent="0.2">
      <c r="A74" s="50" t="s">
        <v>470</v>
      </c>
      <c r="B74" s="358"/>
      <c r="C74" s="358"/>
      <c r="D74" s="354"/>
      <c r="E74" s="359"/>
      <c r="F74" s="359"/>
      <c r="G74" s="359"/>
      <c r="H74" s="356"/>
      <c r="I74" s="356"/>
      <c r="J74" s="159">
        <v>164</v>
      </c>
      <c r="K74" s="29"/>
      <c r="L74" s="356"/>
      <c r="M74" s="354"/>
      <c r="N74" s="357"/>
      <c r="O74" s="354"/>
      <c r="P74" s="356"/>
      <c r="Q74" s="356"/>
      <c r="R74" s="354"/>
    </row>
    <row r="75" spans="1:18" x14ac:dyDescent="0.2">
      <c r="A75" s="50" t="s">
        <v>471</v>
      </c>
      <c r="B75" s="358"/>
      <c r="C75" s="358" t="s">
        <v>80</v>
      </c>
      <c r="D75" s="354">
        <v>85000</v>
      </c>
      <c r="E75" s="359" t="s">
        <v>112</v>
      </c>
      <c r="F75" s="359" t="s">
        <v>112</v>
      </c>
      <c r="G75" s="359" t="s">
        <v>112</v>
      </c>
      <c r="H75" s="356" t="s">
        <v>112</v>
      </c>
      <c r="I75" s="356"/>
      <c r="J75" s="159">
        <v>171</v>
      </c>
      <c r="K75" s="29"/>
      <c r="L75" s="356"/>
      <c r="M75" s="354"/>
      <c r="N75" s="357"/>
      <c r="O75" s="354"/>
      <c r="P75" s="356"/>
      <c r="Q75" s="356"/>
      <c r="R75" s="354"/>
    </row>
    <row r="76" spans="1:18" x14ac:dyDescent="0.2">
      <c r="A76" s="50" t="s">
        <v>472</v>
      </c>
      <c r="B76" s="358"/>
      <c r="C76" s="358" t="s">
        <v>80</v>
      </c>
      <c r="D76" s="354">
        <v>85000</v>
      </c>
      <c r="E76" s="359" t="s">
        <v>112</v>
      </c>
      <c r="F76" s="359" t="s">
        <v>112</v>
      </c>
      <c r="G76" s="359" t="s">
        <v>112</v>
      </c>
      <c r="H76" s="356" t="s">
        <v>112</v>
      </c>
      <c r="I76" s="356"/>
      <c r="J76" s="159">
        <v>178</v>
      </c>
      <c r="K76" s="29"/>
      <c r="L76" s="356"/>
      <c r="M76" s="354"/>
      <c r="N76" s="357"/>
      <c r="O76" s="354"/>
      <c r="P76" s="356"/>
      <c r="Q76" s="356"/>
      <c r="R76" s="354"/>
    </row>
    <row r="77" spans="1:18" x14ac:dyDescent="0.2">
      <c r="A77" s="43" t="s">
        <v>476</v>
      </c>
      <c r="B77" s="337" t="s">
        <v>82</v>
      </c>
      <c r="C77" s="337" t="s">
        <v>80</v>
      </c>
      <c r="D77" s="338">
        <v>94000</v>
      </c>
      <c r="E77" s="363" t="s">
        <v>112</v>
      </c>
      <c r="F77" s="363" t="s">
        <v>112</v>
      </c>
      <c r="G77" s="363" t="s">
        <v>112</v>
      </c>
      <c r="H77" s="362" t="s">
        <v>112</v>
      </c>
      <c r="I77" s="361" t="s">
        <v>112</v>
      </c>
      <c r="J77" s="163" t="s">
        <v>49</v>
      </c>
      <c r="K77" s="22"/>
      <c r="L77" s="362">
        <f>SUM(K77:K80)</f>
        <v>0</v>
      </c>
      <c r="M77" s="338">
        <f>D77*L77</f>
        <v>0</v>
      </c>
      <c r="N77" s="360"/>
      <c r="O77" s="338">
        <f>D77*N77</f>
        <v>0</v>
      </c>
      <c r="P77" s="361" t="s">
        <v>112</v>
      </c>
      <c r="Q77" s="361" t="s">
        <v>112</v>
      </c>
      <c r="R77" s="338">
        <f>L77*O77</f>
        <v>0</v>
      </c>
    </row>
    <row r="78" spans="1:18" x14ac:dyDescent="0.2">
      <c r="A78" s="43" t="s">
        <v>477</v>
      </c>
      <c r="B78" s="337"/>
      <c r="C78" s="337" t="s">
        <v>80</v>
      </c>
      <c r="D78" s="338">
        <v>85000</v>
      </c>
      <c r="E78" s="363" t="s">
        <v>112</v>
      </c>
      <c r="F78" s="363" t="s">
        <v>112</v>
      </c>
      <c r="G78" s="363" t="s">
        <v>112</v>
      </c>
      <c r="H78" s="362" t="s">
        <v>112</v>
      </c>
      <c r="I78" s="362"/>
      <c r="J78" s="163" t="s">
        <v>52</v>
      </c>
      <c r="K78" s="22"/>
      <c r="L78" s="362"/>
      <c r="M78" s="338"/>
      <c r="N78" s="360"/>
      <c r="O78" s="338"/>
      <c r="P78" s="362"/>
      <c r="Q78" s="362"/>
      <c r="R78" s="338"/>
    </row>
    <row r="79" spans="1:18" x14ac:dyDescent="0.2">
      <c r="A79" s="43" t="s">
        <v>478</v>
      </c>
      <c r="B79" s="337"/>
      <c r="C79" s="337" t="s">
        <v>80</v>
      </c>
      <c r="D79" s="338">
        <v>85000</v>
      </c>
      <c r="E79" s="363" t="s">
        <v>112</v>
      </c>
      <c r="F79" s="363" t="s">
        <v>112</v>
      </c>
      <c r="G79" s="363" t="s">
        <v>112</v>
      </c>
      <c r="H79" s="362" t="s">
        <v>112</v>
      </c>
      <c r="I79" s="362"/>
      <c r="J79" s="163" t="s">
        <v>9</v>
      </c>
      <c r="K79" s="22"/>
      <c r="L79" s="362"/>
      <c r="M79" s="338"/>
      <c r="N79" s="360"/>
      <c r="O79" s="338"/>
      <c r="P79" s="362"/>
      <c r="Q79" s="362"/>
      <c r="R79" s="338"/>
    </row>
    <row r="80" spans="1:18" x14ac:dyDescent="0.2">
      <c r="A80" s="43" t="s">
        <v>479</v>
      </c>
      <c r="B80" s="337"/>
      <c r="C80" s="337" t="s">
        <v>80</v>
      </c>
      <c r="D80" s="338">
        <v>85000</v>
      </c>
      <c r="E80" s="363" t="s">
        <v>112</v>
      </c>
      <c r="F80" s="363" t="s">
        <v>112</v>
      </c>
      <c r="G80" s="363" t="s">
        <v>112</v>
      </c>
      <c r="H80" s="362" t="s">
        <v>112</v>
      </c>
      <c r="I80" s="362"/>
      <c r="J80" s="163" t="s">
        <v>46</v>
      </c>
      <c r="K80" s="22"/>
      <c r="L80" s="362"/>
      <c r="M80" s="338"/>
      <c r="N80" s="360"/>
      <c r="O80" s="338"/>
      <c r="P80" s="362"/>
      <c r="Q80" s="362"/>
      <c r="R80" s="338"/>
    </row>
    <row r="81" spans="1:18" x14ac:dyDescent="0.2">
      <c r="A81" s="50" t="s">
        <v>480</v>
      </c>
      <c r="B81" s="358" t="s">
        <v>77</v>
      </c>
      <c r="C81" s="358" t="s">
        <v>122</v>
      </c>
      <c r="D81" s="354">
        <v>89000</v>
      </c>
      <c r="E81" s="359" t="s">
        <v>112</v>
      </c>
      <c r="F81" s="359" t="s">
        <v>112</v>
      </c>
      <c r="G81" s="359" t="s">
        <v>112</v>
      </c>
      <c r="H81" s="356" t="s">
        <v>112</v>
      </c>
      <c r="I81" s="355" t="s">
        <v>112</v>
      </c>
      <c r="J81" s="159">
        <v>157</v>
      </c>
      <c r="K81" s="29"/>
      <c r="L81" s="356">
        <f>SUM(K81:K85)</f>
        <v>0</v>
      </c>
      <c r="M81" s="354">
        <f>D81*L81</f>
        <v>0</v>
      </c>
      <c r="N81" s="357"/>
      <c r="O81" s="354">
        <f>D81*N81</f>
        <v>0</v>
      </c>
      <c r="P81" s="355" t="s">
        <v>112</v>
      </c>
      <c r="Q81" s="355" t="s">
        <v>112</v>
      </c>
      <c r="R81" s="354">
        <f>L81*O81</f>
        <v>0</v>
      </c>
    </row>
    <row r="82" spans="1:18" x14ac:dyDescent="0.2">
      <c r="A82" s="50" t="s">
        <v>481</v>
      </c>
      <c r="B82" s="358"/>
      <c r="C82" s="358"/>
      <c r="D82" s="354"/>
      <c r="E82" s="359"/>
      <c r="F82" s="359"/>
      <c r="G82" s="359"/>
      <c r="H82" s="356"/>
      <c r="I82" s="355"/>
      <c r="J82" s="159">
        <v>164</v>
      </c>
      <c r="K82" s="29"/>
      <c r="L82" s="356"/>
      <c r="M82" s="354"/>
      <c r="N82" s="357"/>
      <c r="O82" s="354"/>
      <c r="P82" s="355"/>
      <c r="Q82" s="355"/>
      <c r="R82" s="354"/>
    </row>
    <row r="83" spans="1:18" x14ac:dyDescent="0.2">
      <c r="A83" s="50" t="s">
        <v>482</v>
      </c>
      <c r="B83" s="358"/>
      <c r="C83" s="358" t="s">
        <v>73</v>
      </c>
      <c r="D83" s="354">
        <v>80000</v>
      </c>
      <c r="E83" s="359" t="s">
        <v>112</v>
      </c>
      <c r="F83" s="359" t="s">
        <v>112</v>
      </c>
      <c r="G83" s="359" t="s">
        <v>112</v>
      </c>
      <c r="H83" s="356" t="s">
        <v>112</v>
      </c>
      <c r="I83" s="356"/>
      <c r="J83" s="159" t="s">
        <v>50</v>
      </c>
      <c r="K83" s="29"/>
      <c r="L83" s="356"/>
      <c r="M83" s="354"/>
      <c r="N83" s="357"/>
      <c r="O83" s="354"/>
      <c r="P83" s="356"/>
      <c r="Q83" s="356"/>
      <c r="R83" s="354"/>
    </row>
    <row r="84" spans="1:18" x14ac:dyDescent="0.2">
      <c r="A84" s="50" t="s">
        <v>483</v>
      </c>
      <c r="B84" s="358"/>
      <c r="C84" s="358" t="s">
        <v>73</v>
      </c>
      <c r="D84" s="354">
        <v>80000</v>
      </c>
      <c r="E84" s="359" t="s">
        <v>112</v>
      </c>
      <c r="F84" s="359" t="s">
        <v>112</v>
      </c>
      <c r="G84" s="359" t="s">
        <v>112</v>
      </c>
      <c r="H84" s="356" t="s">
        <v>112</v>
      </c>
      <c r="I84" s="356"/>
      <c r="J84" s="159" t="s">
        <v>48</v>
      </c>
      <c r="K84" s="29"/>
      <c r="L84" s="356"/>
      <c r="M84" s="354"/>
      <c r="N84" s="357"/>
      <c r="O84" s="354"/>
      <c r="P84" s="356"/>
      <c r="Q84" s="356"/>
      <c r="R84" s="354"/>
    </row>
    <row r="85" spans="1:18" x14ac:dyDescent="0.2">
      <c r="A85" s="50" t="s">
        <v>484</v>
      </c>
      <c r="B85" s="358"/>
      <c r="C85" s="358" t="s">
        <v>73</v>
      </c>
      <c r="D85" s="354">
        <v>80000</v>
      </c>
      <c r="E85" s="359" t="s">
        <v>112</v>
      </c>
      <c r="F85" s="359" t="s">
        <v>112</v>
      </c>
      <c r="G85" s="359" t="s">
        <v>112</v>
      </c>
      <c r="H85" s="356" t="s">
        <v>112</v>
      </c>
      <c r="I85" s="356"/>
      <c r="J85" s="159" t="s">
        <v>10</v>
      </c>
      <c r="K85" s="29"/>
      <c r="L85" s="356"/>
      <c r="M85" s="354"/>
      <c r="N85" s="357"/>
      <c r="O85" s="354"/>
      <c r="P85" s="356"/>
      <c r="Q85" s="356"/>
      <c r="R85" s="354"/>
    </row>
    <row r="86" spans="1:18" x14ac:dyDescent="0.2">
      <c r="A86" s="43" t="s">
        <v>485</v>
      </c>
      <c r="B86" s="337" t="s">
        <v>490</v>
      </c>
      <c r="C86" s="337" t="s">
        <v>175</v>
      </c>
      <c r="D86" s="338">
        <v>89000</v>
      </c>
      <c r="E86" s="363" t="s">
        <v>112</v>
      </c>
      <c r="F86" s="363" t="s">
        <v>112</v>
      </c>
      <c r="G86" s="363" t="s">
        <v>112</v>
      </c>
      <c r="H86" s="362" t="s">
        <v>112</v>
      </c>
      <c r="I86" s="361" t="s">
        <v>112</v>
      </c>
      <c r="J86" s="163">
        <v>157</v>
      </c>
      <c r="K86" s="22"/>
      <c r="L86" s="362">
        <f>SUM(K86:K90)</f>
        <v>0</v>
      </c>
      <c r="M86" s="338">
        <f>D86*L86</f>
        <v>0</v>
      </c>
      <c r="N86" s="360"/>
      <c r="O86" s="338">
        <f>D86*N86</f>
        <v>0</v>
      </c>
      <c r="P86" s="361" t="s">
        <v>112</v>
      </c>
      <c r="Q86" s="361" t="s">
        <v>112</v>
      </c>
      <c r="R86" s="338">
        <f>L86*O86</f>
        <v>0</v>
      </c>
    </row>
    <row r="87" spans="1:18" x14ac:dyDescent="0.2">
      <c r="A87" s="43" t="s">
        <v>486</v>
      </c>
      <c r="B87" s="337"/>
      <c r="C87" s="337"/>
      <c r="D87" s="338"/>
      <c r="E87" s="363"/>
      <c r="F87" s="363"/>
      <c r="G87" s="363"/>
      <c r="H87" s="362"/>
      <c r="I87" s="361"/>
      <c r="J87" s="163">
        <v>164</v>
      </c>
      <c r="K87" s="22"/>
      <c r="L87" s="362"/>
      <c r="M87" s="338"/>
      <c r="N87" s="360"/>
      <c r="O87" s="338"/>
      <c r="P87" s="361"/>
      <c r="Q87" s="361"/>
      <c r="R87" s="338"/>
    </row>
    <row r="88" spans="1:18" x14ac:dyDescent="0.2">
      <c r="A88" s="43" t="s">
        <v>487</v>
      </c>
      <c r="B88" s="337"/>
      <c r="C88" s="337" t="s">
        <v>73</v>
      </c>
      <c r="D88" s="338">
        <v>80000</v>
      </c>
      <c r="E88" s="363" t="s">
        <v>112</v>
      </c>
      <c r="F88" s="363" t="s">
        <v>112</v>
      </c>
      <c r="G88" s="363" t="s">
        <v>112</v>
      </c>
      <c r="H88" s="362" t="s">
        <v>112</v>
      </c>
      <c r="I88" s="362"/>
      <c r="J88" s="163" t="s">
        <v>50</v>
      </c>
      <c r="K88" s="22"/>
      <c r="L88" s="362"/>
      <c r="M88" s="338"/>
      <c r="N88" s="360"/>
      <c r="O88" s="338"/>
      <c r="P88" s="362"/>
      <c r="Q88" s="362"/>
      <c r="R88" s="338"/>
    </row>
    <row r="89" spans="1:18" x14ac:dyDescent="0.2">
      <c r="A89" s="43" t="s">
        <v>488</v>
      </c>
      <c r="B89" s="337"/>
      <c r="C89" s="337" t="s">
        <v>73</v>
      </c>
      <c r="D89" s="338">
        <v>80000</v>
      </c>
      <c r="E89" s="363" t="s">
        <v>112</v>
      </c>
      <c r="F89" s="363" t="s">
        <v>112</v>
      </c>
      <c r="G89" s="363" t="s">
        <v>112</v>
      </c>
      <c r="H89" s="362" t="s">
        <v>112</v>
      </c>
      <c r="I89" s="362"/>
      <c r="J89" s="163" t="s">
        <v>48</v>
      </c>
      <c r="K89" s="22"/>
      <c r="L89" s="362"/>
      <c r="M89" s="338"/>
      <c r="N89" s="360"/>
      <c r="O89" s="338"/>
      <c r="P89" s="362"/>
      <c r="Q89" s="362"/>
      <c r="R89" s="338"/>
    </row>
    <row r="90" spans="1:18" x14ac:dyDescent="0.2">
      <c r="A90" s="43" t="s">
        <v>489</v>
      </c>
      <c r="B90" s="337"/>
      <c r="C90" s="337" t="s">
        <v>73</v>
      </c>
      <c r="D90" s="338">
        <v>80000</v>
      </c>
      <c r="E90" s="363" t="s">
        <v>112</v>
      </c>
      <c r="F90" s="363" t="s">
        <v>112</v>
      </c>
      <c r="G90" s="363" t="s">
        <v>112</v>
      </c>
      <c r="H90" s="362" t="s">
        <v>112</v>
      </c>
      <c r="I90" s="362"/>
      <c r="J90" s="163" t="s">
        <v>10</v>
      </c>
      <c r="K90" s="22"/>
      <c r="L90" s="362"/>
      <c r="M90" s="338"/>
      <c r="N90" s="360"/>
      <c r="O90" s="338"/>
      <c r="P90" s="362"/>
      <c r="Q90" s="362"/>
      <c r="R90" s="338"/>
    </row>
    <row r="91" spans="1:18" x14ac:dyDescent="0.2">
      <c r="A91" s="50" t="s">
        <v>491</v>
      </c>
      <c r="B91" s="358" t="s">
        <v>176</v>
      </c>
      <c r="C91" s="358" t="s">
        <v>496</v>
      </c>
      <c r="D91" s="354">
        <v>84000</v>
      </c>
      <c r="E91" s="359" t="s">
        <v>112</v>
      </c>
      <c r="F91" s="359" t="s">
        <v>112</v>
      </c>
      <c r="G91" s="359" t="s">
        <v>112</v>
      </c>
      <c r="H91" s="356" t="s">
        <v>112</v>
      </c>
      <c r="I91" s="356" t="s">
        <v>112</v>
      </c>
      <c r="J91" s="159">
        <v>150</v>
      </c>
      <c r="K91" s="29"/>
      <c r="L91" s="356">
        <f>SUM(K91:K95)</f>
        <v>0</v>
      </c>
      <c r="M91" s="354">
        <f>D91*L91</f>
        <v>0</v>
      </c>
      <c r="N91" s="357"/>
      <c r="O91" s="354">
        <f>D91*N91</f>
        <v>0</v>
      </c>
      <c r="P91" s="355" t="s">
        <v>112</v>
      </c>
      <c r="Q91" s="355" t="s">
        <v>112</v>
      </c>
      <c r="R91" s="354">
        <f>L91*O91</f>
        <v>0</v>
      </c>
    </row>
    <row r="92" spans="1:18" x14ac:dyDescent="0.2">
      <c r="A92" s="50" t="s">
        <v>492</v>
      </c>
      <c r="B92" s="358"/>
      <c r="C92" s="358"/>
      <c r="D92" s="354"/>
      <c r="E92" s="359"/>
      <c r="F92" s="359"/>
      <c r="G92" s="359"/>
      <c r="H92" s="356"/>
      <c r="I92" s="356"/>
      <c r="J92" s="159">
        <v>157</v>
      </c>
      <c r="K92" s="29"/>
      <c r="L92" s="356"/>
      <c r="M92" s="354"/>
      <c r="N92" s="357"/>
      <c r="O92" s="354"/>
      <c r="P92" s="355"/>
      <c r="Q92" s="355"/>
      <c r="R92" s="354"/>
    </row>
    <row r="93" spans="1:18" x14ac:dyDescent="0.2">
      <c r="A93" s="50" t="s">
        <v>493</v>
      </c>
      <c r="B93" s="358"/>
      <c r="C93" s="358" t="s">
        <v>66</v>
      </c>
      <c r="D93" s="354">
        <v>80000</v>
      </c>
      <c r="E93" s="359" t="s">
        <v>112</v>
      </c>
      <c r="F93" s="359" t="s">
        <v>112</v>
      </c>
      <c r="G93" s="359" t="s">
        <v>112</v>
      </c>
      <c r="H93" s="356" t="s">
        <v>112</v>
      </c>
      <c r="I93" s="356" t="s">
        <v>112</v>
      </c>
      <c r="J93" s="159">
        <v>164</v>
      </c>
      <c r="K93" s="29"/>
      <c r="L93" s="356"/>
      <c r="M93" s="354"/>
      <c r="N93" s="357"/>
      <c r="O93" s="354"/>
      <c r="P93" s="356"/>
      <c r="Q93" s="356"/>
      <c r="R93" s="354"/>
    </row>
    <row r="94" spans="1:18" x14ac:dyDescent="0.2">
      <c r="A94" s="50" t="s">
        <v>494</v>
      </c>
      <c r="B94" s="358"/>
      <c r="C94" s="358" t="s">
        <v>66</v>
      </c>
      <c r="D94" s="354">
        <v>80000</v>
      </c>
      <c r="E94" s="359" t="s">
        <v>112</v>
      </c>
      <c r="F94" s="359" t="s">
        <v>112</v>
      </c>
      <c r="G94" s="359" t="s">
        <v>112</v>
      </c>
      <c r="H94" s="356" t="s">
        <v>112</v>
      </c>
      <c r="I94" s="356" t="s">
        <v>112</v>
      </c>
      <c r="J94" s="159">
        <v>171</v>
      </c>
      <c r="K94" s="29"/>
      <c r="L94" s="356"/>
      <c r="M94" s="354"/>
      <c r="N94" s="357"/>
      <c r="O94" s="354"/>
      <c r="P94" s="356"/>
      <c r="Q94" s="356"/>
      <c r="R94" s="354"/>
    </row>
    <row r="95" spans="1:18" x14ac:dyDescent="0.2">
      <c r="A95" s="50" t="s">
        <v>495</v>
      </c>
      <c r="B95" s="358"/>
      <c r="C95" s="358" t="s">
        <v>66</v>
      </c>
      <c r="D95" s="354">
        <v>80000</v>
      </c>
      <c r="E95" s="359" t="s">
        <v>112</v>
      </c>
      <c r="F95" s="359" t="s">
        <v>112</v>
      </c>
      <c r="G95" s="359" t="s">
        <v>112</v>
      </c>
      <c r="H95" s="356" t="s">
        <v>112</v>
      </c>
      <c r="I95" s="356" t="s">
        <v>112</v>
      </c>
      <c r="J95" s="159">
        <v>178</v>
      </c>
      <c r="K95" s="29"/>
      <c r="L95" s="356"/>
      <c r="M95" s="354"/>
      <c r="N95" s="357"/>
      <c r="O95" s="354"/>
      <c r="P95" s="356"/>
      <c r="Q95" s="356"/>
      <c r="R95" s="354"/>
    </row>
    <row r="96" spans="1:18" x14ac:dyDescent="0.2">
      <c r="A96" s="43" t="s">
        <v>497</v>
      </c>
      <c r="B96" s="337" t="s">
        <v>860</v>
      </c>
      <c r="C96" s="337" t="s">
        <v>502</v>
      </c>
      <c r="D96" s="338">
        <v>84000</v>
      </c>
      <c r="E96" s="363" t="s">
        <v>112</v>
      </c>
      <c r="F96" s="363" t="s">
        <v>112</v>
      </c>
      <c r="G96" s="363" t="s">
        <v>112</v>
      </c>
      <c r="H96" s="362" t="s">
        <v>112</v>
      </c>
      <c r="I96" s="361" t="s">
        <v>112</v>
      </c>
      <c r="J96" s="163">
        <v>150</v>
      </c>
      <c r="K96" s="22"/>
      <c r="L96" s="362">
        <f>SUM(K96:K100)</f>
        <v>0</v>
      </c>
      <c r="M96" s="338">
        <f>D96*L96</f>
        <v>0</v>
      </c>
      <c r="N96" s="360"/>
      <c r="O96" s="338">
        <f>D96*N96</f>
        <v>0</v>
      </c>
      <c r="P96" s="361" t="s">
        <v>112</v>
      </c>
      <c r="Q96" s="361" t="s">
        <v>112</v>
      </c>
      <c r="R96" s="338">
        <f>L96*O96</f>
        <v>0</v>
      </c>
    </row>
    <row r="97" spans="1:18" x14ac:dyDescent="0.2">
      <c r="A97" s="43" t="s">
        <v>498</v>
      </c>
      <c r="B97" s="337"/>
      <c r="C97" s="337"/>
      <c r="D97" s="338"/>
      <c r="E97" s="363"/>
      <c r="F97" s="363"/>
      <c r="G97" s="363"/>
      <c r="H97" s="362"/>
      <c r="I97" s="361"/>
      <c r="J97" s="163">
        <v>157</v>
      </c>
      <c r="K97" s="22"/>
      <c r="L97" s="362"/>
      <c r="M97" s="338"/>
      <c r="N97" s="360"/>
      <c r="O97" s="338"/>
      <c r="P97" s="361"/>
      <c r="Q97" s="361"/>
      <c r="R97" s="338"/>
    </row>
    <row r="98" spans="1:18" x14ac:dyDescent="0.2">
      <c r="A98" s="43" t="s">
        <v>499</v>
      </c>
      <c r="B98" s="337"/>
      <c r="C98" s="337" t="s">
        <v>73</v>
      </c>
      <c r="D98" s="338">
        <v>80000</v>
      </c>
      <c r="E98" s="363" t="s">
        <v>112</v>
      </c>
      <c r="F98" s="363" t="s">
        <v>112</v>
      </c>
      <c r="G98" s="363" t="s">
        <v>112</v>
      </c>
      <c r="H98" s="362" t="s">
        <v>112</v>
      </c>
      <c r="I98" s="362"/>
      <c r="J98" s="163">
        <v>164</v>
      </c>
      <c r="K98" s="22"/>
      <c r="L98" s="362"/>
      <c r="M98" s="338"/>
      <c r="N98" s="360"/>
      <c r="O98" s="338"/>
      <c r="P98" s="362"/>
      <c r="Q98" s="362"/>
      <c r="R98" s="338"/>
    </row>
    <row r="99" spans="1:18" x14ac:dyDescent="0.2">
      <c r="A99" s="43" t="s">
        <v>500</v>
      </c>
      <c r="B99" s="337"/>
      <c r="C99" s="337" t="s">
        <v>73</v>
      </c>
      <c r="D99" s="338">
        <v>80000</v>
      </c>
      <c r="E99" s="363" t="s">
        <v>112</v>
      </c>
      <c r="F99" s="363" t="s">
        <v>112</v>
      </c>
      <c r="G99" s="363" t="s">
        <v>112</v>
      </c>
      <c r="H99" s="362" t="s">
        <v>112</v>
      </c>
      <c r="I99" s="362"/>
      <c r="J99" s="163">
        <v>171</v>
      </c>
      <c r="K99" s="22"/>
      <c r="L99" s="362"/>
      <c r="M99" s="338"/>
      <c r="N99" s="360"/>
      <c r="O99" s="338"/>
      <c r="P99" s="362"/>
      <c r="Q99" s="362"/>
      <c r="R99" s="338"/>
    </row>
    <row r="100" spans="1:18" x14ac:dyDescent="0.2">
      <c r="A100" s="43" t="s">
        <v>501</v>
      </c>
      <c r="B100" s="337"/>
      <c r="C100" s="337" t="s">
        <v>73</v>
      </c>
      <c r="D100" s="338">
        <v>80000</v>
      </c>
      <c r="E100" s="363" t="s">
        <v>112</v>
      </c>
      <c r="F100" s="363" t="s">
        <v>112</v>
      </c>
      <c r="G100" s="363" t="s">
        <v>112</v>
      </c>
      <c r="H100" s="362" t="s">
        <v>112</v>
      </c>
      <c r="I100" s="362"/>
      <c r="J100" s="163">
        <v>178</v>
      </c>
      <c r="K100" s="22"/>
      <c r="L100" s="362"/>
      <c r="M100" s="338"/>
      <c r="N100" s="360"/>
      <c r="O100" s="338"/>
      <c r="P100" s="362"/>
      <c r="Q100" s="362"/>
      <c r="R100" s="338"/>
    </row>
    <row r="101" spans="1:18" x14ac:dyDescent="0.2">
      <c r="A101" s="50" t="s">
        <v>504</v>
      </c>
      <c r="B101" s="157" t="s">
        <v>81</v>
      </c>
      <c r="C101" s="157" t="s">
        <v>79</v>
      </c>
      <c r="D101" s="158">
        <v>94000</v>
      </c>
      <c r="E101" s="159" t="s">
        <v>112</v>
      </c>
      <c r="F101" s="159" t="s">
        <v>112</v>
      </c>
      <c r="G101" s="159" t="s">
        <v>112</v>
      </c>
      <c r="H101" s="160" t="s">
        <v>112</v>
      </c>
      <c r="I101" s="161" t="s">
        <v>112</v>
      </c>
      <c r="J101" s="159" t="s">
        <v>62</v>
      </c>
      <c r="K101" s="29"/>
      <c r="L101" s="160">
        <f>K101</f>
        <v>0</v>
      </c>
      <c r="M101" s="158">
        <f>D101*L101</f>
        <v>0</v>
      </c>
      <c r="N101" s="162"/>
      <c r="O101" s="158">
        <f>D101*N101</f>
        <v>0</v>
      </c>
      <c r="P101" s="161" t="s">
        <v>112</v>
      </c>
      <c r="Q101" s="161" t="s">
        <v>112</v>
      </c>
      <c r="R101" s="158">
        <f>L101*O101</f>
        <v>0</v>
      </c>
    </row>
    <row r="102" spans="1:18" x14ac:dyDescent="0.2">
      <c r="A102" s="43" t="s">
        <v>505</v>
      </c>
      <c r="B102" s="337" t="s">
        <v>510</v>
      </c>
      <c r="C102" s="337" t="s">
        <v>511</v>
      </c>
      <c r="D102" s="338">
        <v>89000</v>
      </c>
      <c r="E102" s="363" t="s">
        <v>112</v>
      </c>
      <c r="F102" s="363" t="s">
        <v>112</v>
      </c>
      <c r="G102" s="363" t="s">
        <v>112</v>
      </c>
      <c r="H102" s="362" t="s">
        <v>112</v>
      </c>
      <c r="I102" s="361" t="s">
        <v>112</v>
      </c>
      <c r="J102" s="163">
        <v>157</v>
      </c>
      <c r="K102" s="22"/>
      <c r="L102" s="362">
        <f>SUM(K102:K106)</f>
        <v>0</v>
      </c>
      <c r="M102" s="338">
        <f>D102*L102</f>
        <v>0</v>
      </c>
      <c r="N102" s="360"/>
      <c r="O102" s="338">
        <f>D102*N102</f>
        <v>0</v>
      </c>
      <c r="P102" s="361" t="s">
        <v>112</v>
      </c>
      <c r="Q102" s="361" t="s">
        <v>112</v>
      </c>
      <c r="R102" s="338">
        <f>L102*O102</f>
        <v>0</v>
      </c>
    </row>
    <row r="103" spans="1:18" x14ac:dyDescent="0.2">
      <c r="A103" s="43" t="s">
        <v>506</v>
      </c>
      <c r="B103" s="337"/>
      <c r="C103" s="337"/>
      <c r="D103" s="338"/>
      <c r="E103" s="363"/>
      <c r="F103" s="363"/>
      <c r="G103" s="363"/>
      <c r="H103" s="362"/>
      <c r="I103" s="361"/>
      <c r="J103" s="163">
        <v>164</v>
      </c>
      <c r="K103" s="22"/>
      <c r="L103" s="362"/>
      <c r="M103" s="338"/>
      <c r="N103" s="360"/>
      <c r="O103" s="338"/>
      <c r="P103" s="361"/>
      <c r="Q103" s="361"/>
      <c r="R103" s="338"/>
    </row>
    <row r="104" spans="1:18" x14ac:dyDescent="0.2">
      <c r="A104" s="43" t="s">
        <v>507</v>
      </c>
      <c r="B104" s="337"/>
      <c r="C104" s="337" t="s">
        <v>73</v>
      </c>
      <c r="D104" s="338">
        <v>80000</v>
      </c>
      <c r="E104" s="363" t="s">
        <v>112</v>
      </c>
      <c r="F104" s="363" t="s">
        <v>112</v>
      </c>
      <c r="G104" s="363" t="s">
        <v>112</v>
      </c>
      <c r="H104" s="362" t="s">
        <v>112</v>
      </c>
      <c r="I104" s="362"/>
      <c r="J104" s="163">
        <v>171</v>
      </c>
      <c r="K104" s="22"/>
      <c r="L104" s="362"/>
      <c r="M104" s="338"/>
      <c r="N104" s="360"/>
      <c r="O104" s="338"/>
      <c r="P104" s="362"/>
      <c r="Q104" s="362"/>
      <c r="R104" s="338"/>
    </row>
    <row r="105" spans="1:18" x14ac:dyDescent="0.2">
      <c r="A105" s="43" t="s">
        <v>508</v>
      </c>
      <c r="B105" s="337"/>
      <c r="C105" s="337" t="s">
        <v>73</v>
      </c>
      <c r="D105" s="338">
        <v>80000</v>
      </c>
      <c r="E105" s="363" t="s">
        <v>112</v>
      </c>
      <c r="F105" s="363" t="s">
        <v>112</v>
      </c>
      <c r="G105" s="363" t="s">
        <v>112</v>
      </c>
      <c r="H105" s="362" t="s">
        <v>112</v>
      </c>
      <c r="I105" s="362"/>
      <c r="J105" s="163">
        <v>178</v>
      </c>
      <c r="K105" s="22"/>
      <c r="L105" s="362"/>
      <c r="M105" s="338"/>
      <c r="N105" s="360"/>
      <c r="O105" s="338"/>
      <c r="P105" s="362"/>
      <c r="Q105" s="362"/>
      <c r="R105" s="338"/>
    </row>
    <row r="106" spans="1:18" x14ac:dyDescent="0.2">
      <c r="A106" s="43" t="s">
        <v>509</v>
      </c>
      <c r="B106" s="337"/>
      <c r="C106" s="337" t="s">
        <v>73</v>
      </c>
      <c r="D106" s="338">
        <v>80000</v>
      </c>
      <c r="E106" s="363" t="s">
        <v>112</v>
      </c>
      <c r="F106" s="363" t="s">
        <v>112</v>
      </c>
      <c r="G106" s="363" t="s">
        <v>112</v>
      </c>
      <c r="H106" s="362" t="s">
        <v>112</v>
      </c>
      <c r="I106" s="362"/>
      <c r="J106" s="163">
        <v>185</v>
      </c>
      <c r="K106" s="22"/>
      <c r="L106" s="362"/>
      <c r="M106" s="338"/>
      <c r="N106" s="360"/>
      <c r="O106" s="338"/>
      <c r="P106" s="362"/>
      <c r="Q106" s="362"/>
      <c r="R106" s="338"/>
    </row>
    <row r="107" spans="1:18" x14ac:dyDescent="0.2">
      <c r="A107" s="50" t="s">
        <v>512</v>
      </c>
      <c r="B107" s="358" t="s">
        <v>518</v>
      </c>
      <c r="C107" s="358" t="s">
        <v>519</v>
      </c>
      <c r="D107" s="354">
        <v>84000</v>
      </c>
      <c r="E107" s="359" t="s">
        <v>112</v>
      </c>
      <c r="F107" s="359" t="s">
        <v>112</v>
      </c>
      <c r="G107" s="359" t="s">
        <v>112</v>
      </c>
      <c r="H107" s="356" t="s">
        <v>112</v>
      </c>
      <c r="I107" s="355" t="s">
        <v>112</v>
      </c>
      <c r="J107" s="159">
        <v>150</v>
      </c>
      <c r="K107" s="29"/>
      <c r="L107" s="356">
        <f>SUM(K107:K112)</f>
        <v>0</v>
      </c>
      <c r="M107" s="354">
        <f>D107*L107</f>
        <v>0</v>
      </c>
      <c r="N107" s="357"/>
      <c r="O107" s="354">
        <f>D107*N107</f>
        <v>0</v>
      </c>
      <c r="P107" s="355" t="s">
        <v>112</v>
      </c>
      <c r="Q107" s="355" t="s">
        <v>112</v>
      </c>
      <c r="R107" s="354">
        <f>L107*O107</f>
        <v>0</v>
      </c>
    </row>
    <row r="108" spans="1:18" x14ac:dyDescent="0.2">
      <c r="A108" s="50" t="s">
        <v>513</v>
      </c>
      <c r="B108" s="358"/>
      <c r="C108" s="358"/>
      <c r="D108" s="354"/>
      <c r="E108" s="359"/>
      <c r="F108" s="359"/>
      <c r="G108" s="359"/>
      <c r="H108" s="356"/>
      <c r="I108" s="355"/>
      <c r="J108" s="159">
        <v>157</v>
      </c>
      <c r="K108" s="29"/>
      <c r="L108" s="356"/>
      <c r="M108" s="354"/>
      <c r="N108" s="357"/>
      <c r="O108" s="354"/>
      <c r="P108" s="355"/>
      <c r="Q108" s="355"/>
      <c r="R108" s="354"/>
    </row>
    <row r="109" spans="1:18" x14ac:dyDescent="0.2">
      <c r="A109" s="50" t="s">
        <v>514</v>
      </c>
      <c r="B109" s="358"/>
      <c r="C109" s="358"/>
      <c r="D109" s="354"/>
      <c r="E109" s="359"/>
      <c r="F109" s="359"/>
      <c r="G109" s="359"/>
      <c r="H109" s="356"/>
      <c r="I109" s="355"/>
      <c r="J109" s="159">
        <v>164</v>
      </c>
      <c r="K109" s="29"/>
      <c r="L109" s="356"/>
      <c r="M109" s="354"/>
      <c r="N109" s="357"/>
      <c r="O109" s="354"/>
      <c r="P109" s="355"/>
      <c r="Q109" s="355"/>
      <c r="R109" s="354"/>
    </row>
    <row r="110" spans="1:18" x14ac:dyDescent="0.2">
      <c r="A110" s="50" t="s">
        <v>515</v>
      </c>
      <c r="B110" s="358"/>
      <c r="C110" s="358" t="s">
        <v>73</v>
      </c>
      <c r="D110" s="354">
        <v>80000</v>
      </c>
      <c r="E110" s="359" t="s">
        <v>112</v>
      </c>
      <c r="F110" s="359" t="s">
        <v>112</v>
      </c>
      <c r="G110" s="359" t="s">
        <v>112</v>
      </c>
      <c r="H110" s="356" t="s">
        <v>112</v>
      </c>
      <c r="I110" s="356"/>
      <c r="J110" s="159">
        <v>171</v>
      </c>
      <c r="K110" s="29"/>
      <c r="L110" s="356"/>
      <c r="M110" s="354"/>
      <c r="N110" s="357"/>
      <c r="O110" s="354"/>
      <c r="P110" s="356"/>
      <c r="Q110" s="356"/>
      <c r="R110" s="354"/>
    </row>
    <row r="111" spans="1:18" x14ac:dyDescent="0.2">
      <c r="A111" s="50" t="s">
        <v>516</v>
      </c>
      <c r="B111" s="358"/>
      <c r="C111" s="358" t="s">
        <v>73</v>
      </c>
      <c r="D111" s="354">
        <v>80000</v>
      </c>
      <c r="E111" s="359" t="s">
        <v>112</v>
      </c>
      <c r="F111" s="359" t="s">
        <v>112</v>
      </c>
      <c r="G111" s="359" t="s">
        <v>112</v>
      </c>
      <c r="H111" s="356" t="s">
        <v>112</v>
      </c>
      <c r="I111" s="356"/>
      <c r="J111" s="159">
        <v>178</v>
      </c>
      <c r="K111" s="29"/>
      <c r="L111" s="356"/>
      <c r="M111" s="354"/>
      <c r="N111" s="357"/>
      <c r="O111" s="354"/>
      <c r="P111" s="356"/>
      <c r="Q111" s="356"/>
      <c r="R111" s="354"/>
    </row>
    <row r="112" spans="1:18" x14ac:dyDescent="0.2">
      <c r="A112" s="50" t="s">
        <v>517</v>
      </c>
      <c r="B112" s="358"/>
      <c r="C112" s="358" t="s">
        <v>73</v>
      </c>
      <c r="D112" s="354">
        <v>80000</v>
      </c>
      <c r="E112" s="359" t="s">
        <v>112</v>
      </c>
      <c r="F112" s="359" t="s">
        <v>112</v>
      </c>
      <c r="G112" s="359" t="s">
        <v>112</v>
      </c>
      <c r="H112" s="356" t="s">
        <v>112</v>
      </c>
      <c r="I112" s="356"/>
      <c r="J112" s="159">
        <v>185</v>
      </c>
      <c r="K112" s="29"/>
      <c r="L112" s="356"/>
      <c r="M112" s="354"/>
      <c r="N112" s="357"/>
      <c r="O112" s="354"/>
      <c r="P112" s="356"/>
      <c r="Q112" s="356"/>
      <c r="R112" s="354"/>
    </row>
    <row r="113" spans="1:18" x14ac:dyDescent="0.2">
      <c r="A113" s="54" t="s">
        <v>137</v>
      </c>
      <c r="B113" s="196"/>
      <c r="C113" s="196"/>
      <c r="D113" s="197"/>
      <c r="E113" s="196"/>
      <c r="F113" s="196"/>
      <c r="G113" s="196"/>
      <c r="H113" s="197"/>
      <c r="I113" s="197"/>
      <c r="J113" s="196"/>
      <c r="K113" s="198"/>
      <c r="L113" s="199"/>
      <c r="M113" s="197"/>
      <c r="N113" s="200"/>
      <c r="O113" s="197"/>
      <c r="P113" s="197"/>
      <c r="Q113" s="197"/>
      <c r="R113" s="197"/>
    </row>
    <row r="114" spans="1:18" x14ac:dyDescent="0.2">
      <c r="A114" s="195" t="s">
        <v>963</v>
      </c>
      <c r="B114" s="195" t="s">
        <v>963</v>
      </c>
      <c r="C114" s="195" t="s">
        <v>963</v>
      </c>
      <c r="D114" s="195" t="s">
        <v>963</v>
      </c>
      <c r="E114" s="25" t="s">
        <v>520</v>
      </c>
      <c r="F114" s="25" t="s">
        <v>521</v>
      </c>
      <c r="G114" s="25" t="s">
        <v>117</v>
      </c>
      <c r="H114" s="27">
        <v>48000</v>
      </c>
      <c r="I114" s="164" t="s">
        <v>112</v>
      </c>
      <c r="J114" s="164" t="s">
        <v>112</v>
      </c>
      <c r="K114" s="21"/>
      <c r="L114" s="153">
        <f>K114</f>
        <v>0</v>
      </c>
      <c r="M114" s="27">
        <f>H114*K114</f>
        <v>0</v>
      </c>
      <c r="N114" s="151"/>
      <c r="O114" s="164" t="s">
        <v>112</v>
      </c>
      <c r="P114" s="27">
        <f>H114*N114</f>
        <v>0</v>
      </c>
      <c r="Q114" s="164" t="s">
        <v>112</v>
      </c>
      <c r="R114" s="27">
        <f>L114*P114</f>
        <v>0</v>
      </c>
    </row>
    <row r="115" spans="1:18" x14ac:dyDescent="0.2">
      <c r="A115" s="204" t="s">
        <v>963</v>
      </c>
      <c r="B115" s="204" t="s">
        <v>963</v>
      </c>
      <c r="C115" s="204" t="s">
        <v>963</v>
      </c>
      <c r="D115" s="204" t="s">
        <v>963</v>
      </c>
      <c r="E115" s="55" t="s">
        <v>522</v>
      </c>
      <c r="F115" s="55" t="s">
        <v>523</v>
      </c>
      <c r="G115" s="55" t="s">
        <v>79</v>
      </c>
      <c r="H115" s="56">
        <v>49000</v>
      </c>
      <c r="I115" s="160" t="s">
        <v>83</v>
      </c>
      <c r="J115" s="160" t="s">
        <v>83</v>
      </c>
      <c r="K115" s="29"/>
      <c r="L115" s="159">
        <f t="shared" ref="L115:L133" si="1">K115</f>
        <v>0</v>
      </c>
      <c r="M115" s="56">
        <f t="shared" ref="M115:M133" si="2">H115*K115</f>
        <v>0</v>
      </c>
      <c r="N115" s="70"/>
      <c r="O115" s="160" t="s">
        <v>83</v>
      </c>
      <c r="P115" s="56">
        <f t="shared" ref="P115:P133" si="3">H115*N115</f>
        <v>0</v>
      </c>
      <c r="Q115" s="160" t="s">
        <v>83</v>
      </c>
      <c r="R115" s="56">
        <f t="shared" ref="R115:R133" si="4">L115*P115</f>
        <v>0</v>
      </c>
    </row>
    <row r="116" spans="1:18" x14ac:dyDescent="0.2">
      <c r="A116" s="195" t="s">
        <v>963</v>
      </c>
      <c r="B116" s="195" t="s">
        <v>963</v>
      </c>
      <c r="C116" s="195" t="s">
        <v>963</v>
      </c>
      <c r="D116" s="195" t="s">
        <v>963</v>
      </c>
      <c r="E116" s="25" t="s">
        <v>524</v>
      </c>
      <c r="F116" s="25" t="s">
        <v>525</v>
      </c>
      <c r="G116" s="25" t="s">
        <v>79</v>
      </c>
      <c r="H116" s="27">
        <v>49000</v>
      </c>
      <c r="I116" s="155" t="s">
        <v>83</v>
      </c>
      <c r="J116" s="155" t="s">
        <v>83</v>
      </c>
      <c r="K116" s="21"/>
      <c r="L116" s="153">
        <f t="shared" si="1"/>
        <v>0</v>
      </c>
      <c r="M116" s="27">
        <f t="shared" si="2"/>
        <v>0</v>
      </c>
      <c r="N116" s="151"/>
      <c r="O116" s="155" t="s">
        <v>83</v>
      </c>
      <c r="P116" s="27">
        <f t="shared" si="3"/>
        <v>0</v>
      </c>
      <c r="Q116" s="155" t="s">
        <v>83</v>
      </c>
      <c r="R116" s="27">
        <f t="shared" si="4"/>
        <v>0</v>
      </c>
    </row>
    <row r="117" spans="1:18" x14ac:dyDescent="0.2">
      <c r="A117" s="204" t="s">
        <v>963</v>
      </c>
      <c r="B117" s="204" t="s">
        <v>963</v>
      </c>
      <c r="C117" s="204" t="s">
        <v>963</v>
      </c>
      <c r="D117" s="204" t="s">
        <v>963</v>
      </c>
      <c r="E117" s="55" t="s">
        <v>526</v>
      </c>
      <c r="F117" s="55" t="s">
        <v>527</v>
      </c>
      <c r="G117" s="55" t="s">
        <v>12</v>
      </c>
      <c r="H117" s="56">
        <v>36000</v>
      </c>
      <c r="I117" s="160" t="s">
        <v>83</v>
      </c>
      <c r="J117" s="160" t="s">
        <v>83</v>
      </c>
      <c r="K117" s="29"/>
      <c r="L117" s="159">
        <f t="shared" si="1"/>
        <v>0</v>
      </c>
      <c r="M117" s="56">
        <f t="shared" si="2"/>
        <v>0</v>
      </c>
      <c r="N117" s="70"/>
      <c r="O117" s="160" t="s">
        <v>83</v>
      </c>
      <c r="P117" s="56">
        <f t="shared" si="3"/>
        <v>0</v>
      </c>
      <c r="Q117" s="160" t="s">
        <v>83</v>
      </c>
      <c r="R117" s="56">
        <f t="shared" si="4"/>
        <v>0</v>
      </c>
    </row>
    <row r="118" spans="1:18" x14ac:dyDescent="0.2">
      <c r="A118" s="195" t="s">
        <v>963</v>
      </c>
      <c r="B118" s="195" t="s">
        <v>963</v>
      </c>
      <c r="C118" s="195" t="s">
        <v>963</v>
      </c>
      <c r="D118" s="195" t="s">
        <v>963</v>
      </c>
      <c r="E118" s="25" t="s">
        <v>397</v>
      </c>
      <c r="F118" s="25" t="s">
        <v>528</v>
      </c>
      <c r="G118" s="25" t="s">
        <v>12</v>
      </c>
      <c r="H118" s="27">
        <v>36000</v>
      </c>
      <c r="I118" s="155" t="s">
        <v>83</v>
      </c>
      <c r="J118" s="155" t="s">
        <v>83</v>
      </c>
      <c r="K118" s="21"/>
      <c r="L118" s="153">
        <f t="shared" si="1"/>
        <v>0</v>
      </c>
      <c r="M118" s="27">
        <f t="shared" si="2"/>
        <v>0</v>
      </c>
      <c r="N118" s="151"/>
      <c r="O118" s="155" t="s">
        <v>83</v>
      </c>
      <c r="P118" s="27">
        <f t="shared" si="3"/>
        <v>0</v>
      </c>
      <c r="Q118" s="155" t="s">
        <v>83</v>
      </c>
      <c r="R118" s="27">
        <f t="shared" si="4"/>
        <v>0</v>
      </c>
    </row>
    <row r="119" spans="1:18" x14ac:dyDescent="0.2">
      <c r="A119" s="204" t="s">
        <v>963</v>
      </c>
      <c r="B119" s="204" t="s">
        <v>963</v>
      </c>
      <c r="C119" s="204" t="s">
        <v>963</v>
      </c>
      <c r="D119" s="204" t="s">
        <v>963</v>
      </c>
      <c r="E119" s="55" t="s">
        <v>419</v>
      </c>
      <c r="F119" s="55" t="s">
        <v>529</v>
      </c>
      <c r="G119" s="55" t="s">
        <v>79</v>
      </c>
      <c r="H119" s="56">
        <v>26000</v>
      </c>
      <c r="I119" s="160" t="s">
        <v>83</v>
      </c>
      <c r="J119" s="160" t="s">
        <v>83</v>
      </c>
      <c r="K119" s="29"/>
      <c r="L119" s="159">
        <f t="shared" si="1"/>
        <v>0</v>
      </c>
      <c r="M119" s="56">
        <f t="shared" si="2"/>
        <v>0</v>
      </c>
      <c r="N119" s="70"/>
      <c r="O119" s="160" t="s">
        <v>83</v>
      </c>
      <c r="P119" s="56">
        <f t="shared" si="3"/>
        <v>0</v>
      </c>
      <c r="Q119" s="160" t="s">
        <v>83</v>
      </c>
      <c r="R119" s="56">
        <f t="shared" si="4"/>
        <v>0</v>
      </c>
    </row>
    <row r="120" spans="1:18" x14ac:dyDescent="0.2">
      <c r="A120" s="195" t="s">
        <v>963</v>
      </c>
      <c r="B120" s="195" t="s">
        <v>963</v>
      </c>
      <c r="C120" s="195" t="s">
        <v>963</v>
      </c>
      <c r="D120" s="195" t="s">
        <v>963</v>
      </c>
      <c r="E120" s="25" t="s">
        <v>417</v>
      </c>
      <c r="F120" s="25" t="s">
        <v>530</v>
      </c>
      <c r="G120" s="25" t="s">
        <v>12</v>
      </c>
      <c r="H120" s="27">
        <v>26000</v>
      </c>
      <c r="I120" s="155" t="s">
        <v>83</v>
      </c>
      <c r="J120" s="155" t="s">
        <v>83</v>
      </c>
      <c r="K120" s="21"/>
      <c r="L120" s="153">
        <f t="shared" si="1"/>
        <v>0</v>
      </c>
      <c r="M120" s="27">
        <f t="shared" si="2"/>
        <v>0</v>
      </c>
      <c r="N120" s="151"/>
      <c r="O120" s="155" t="s">
        <v>83</v>
      </c>
      <c r="P120" s="27">
        <f t="shared" si="3"/>
        <v>0</v>
      </c>
      <c r="Q120" s="155" t="s">
        <v>83</v>
      </c>
      <c r="R120" s="27">
        <f t="shared" si="4"/>
        <v>0</v>
      </c>
    </row>
    <row r="121" spans="1:18" x14ac:dyDescent="0.2">
      <c r="A121" s="204" t="s">
        <v>963</v>
      </c>
      <c r="B121" s="204" t="s">
        <v>963</v>
      </c>
      <c r="C121" s="204" t="s">
        <v>963</v>
      </c>
      <c r="D121" s="204" t="s">
        <v>963</v>
      </c>
      <c r="E121" s="55" t="s">
        <v>416</v>
      </c>
      <c r="F121" s="55" t="s">
        <v>531</v>
      </c>
      <c r="G121" s="55" t="s">
        <v>84</v>
      </c>
      <c r="H121" s="56">
        <v>20000</v>
      </c>
      <c r="I121" s="160" t="s">
        <v>83</v>
      </c>
      <c r="J121" s="160" t="s">
        <v>83</v>
      </c>
      <c r="K121" s="29"/>
      <c r="L121" s="159">
        <f t="shared" si="1"/>
        <v>0</v>
      </c>
      <c r="M121" s="56">
        <f t="shared" si="2"/>
        <v>0</v>
      </c>
      <c r="N121" s="70"/>
      <c r="O121" s="160" t="s">
        <v>83</v>
      </c>
      <c r="P121" s="56">
        <f t="shared" si="3"/>
        <v>0</v>
      </c>
      <c r="Q121" s="160" t="s">
        <v>83</v>
      </c>
      <c r="R121" s="56">
        <f t="shared" si="4"/>
        <v>0</v>
      </c>
    </row>
    <row r="122" spans="1:18" x14ac:dyDescent="0.2">
      <c r="A122" s="195" t="s">
        <v>963</v>
      </c>
      <c r="B122" s="195" t="s">
        <v>963</v>
      </c>
      <c r="C122" s="195" t="s">
        <v>963</v>
      </c>
      <c r="D122" s="195" t="s">
        <v>963</v>
      </c>
      <c r="E122" s="25" t="s">
        <v>532</v>
      </c>
      <c r="F122" s="25" t="s">
        <v>533</v>
      </c>
      <c r="G122" s="25" t="s">
        <v>180</v>
      </c>
      <c r="H122" s="27">
        <v>96000</v>
      </c>
      <c r="I122" s="155" t="s">
        <v>83</v>
      </c>
      <c r="J122" s="155" t="s">
        <v>83</v>
      </c>
      <c r="K122" s="21"/>
      <c r="L122" s="153">
        <f t="shared" si="1"/>
        <v>0</v>
      </c>
      <c r="M122" s="27">
        <f t="shared" si="2"/>
        <v>0</v>
      </c>
      <c r="N122" s="151"/>
      <c r="O122" s="155" t="s">
        <v>83</v>
      </c>
      <c r="P122" s="27">
        <f t="shared" si="3"/>
        <v>0</v>
      </c>
      <c r="Q122" s="155" t="s">
        <v>83</v>
      </c>
      <c r="R122" s="27">
        <f t="shared" si="4"/>
        <v>0</v>
      </c>
    </row>
    <row r="123" spans="1:18" x14ac:dyDescent="0.2">
      <c r="A123" s="204" t="s">
        <v>963</v>
      </c>
      <c r="B123" s="204" t="s">
        <v>963</v>
      </c>
      <c r="C123" s="204" t="s">
        <v>963</v>
      </c>
      <c r="D123" s="204" t="s">
        <v>963</v>
      </c>
      <c r="E123" s="55" t="s">
        <v>534</v>
      </c>
      <c r="F123" s="55" t="s">
        <v>535</v>
      </c>
      <c r="G123" s="55" t="s">
        <v>180</v>
      </c>
      <c r="H123" s="56">
        <v>96000</v>
      </c>
      <c r="I123" s="160" t="s">
        <v>83</v>
      </c>
      <c r="J123" s="160" t="s">
        <v>83</v>
      </c>
      <c r="K123" s="29"/>
      <c r="L123" s="159">
        <f t="shared" si="1"/>
        <v>0</v>
      </c>
      <c r="M123" s="56">
        <f t="shared" si="2"/>
        <v>0</v>
      </c>
      <c r="N123" s="70"/>
      <c r="O123" s="160" t="s">
        <v>83</v>
      </c>
      <c r="P123" s="56">
        <f t="shared" si="3"/>
        <v>0</v>
      </c>
      <c r="Q123" s="160" t="s">
        <v>83</v>
      </c>
      <c r="R123" s="56">
        <f t="shared" si="4"/>
        <v>0</v>
      </c>
    </row>
    <row r="124" spans="1:18" x14ac:dyDescent="0.2">
      <c r="A124" s="195" t="s">
        <v>963</v>
      </c>
      <c r="B124" s="195" t="s">
        <v>963</v>
      </c>
      <c r="C124" s="195" t="s">
        <v>963</v>
      </c>
      <c r="D124" s="195" t="s">
        <v>963</v>
      </c>
      <c r="E124" s="25" t="s">
        <v>536</v>
      </c>
      <c r="F124" s="25" t="s">
        <v>537</v>
      </c>
      <c r="G124" s="25" t="s">
        <v>111</v>
      </c>
      <c r="H124" s="27">
        <v>86000</v>
      </c>
      <c r="I124" s="155" t="s">
        <v>83</v>
      </c>
      <c r="J124" s="155" t="s">
        <v>83</v>
      </c>
      <c r="K124" s="21"/>
      <c r="L124" s="153">
        <f t="shared" si="1"/>
        <v>0</v>
      </c>
      <c r="M124" s="27">
        <f t="shared" si="2"/>
        <v>0</v>
      </c>
      <c r="N124" s="151"/>
      <c r="O124" s="155" t="s">
        <v>83</v>
      </c>
      <c r="P124" s="27">
        <f t="shared" si="3"/>
        <v>0</v>
      </c>
      <c r="Q124" s="155" t="s">
        <v>83</v>
      </c>
      <c r="R124" s="27">
        <f t="shared" si="4"/>
        <v>0</v>
      </c>
    </row>
    <row r="125" spans="1:18" x14ac:dyDescent="0.2">
      <c r="A125" s="204" t="s">
        <v>963</v>
      </c>
      <c r="B125" s="204" t="s">
        <v>963</v>
      </c>
      <c r="C125" s="204" t="s">
        <v>963</v>
      </c>
      <c r="D125" s="204" t="s">
        <v>963</v>
      </c>
      <c r="E125" s="55" t="s">
        <v>538</v>
      </c>
      <c r="F125" s="55" t="s">
        <v>539</v>
      </c>
      <c r="G125" s="55" t="s">
        <v>111</v>
      </c>
      <c r="H125" s="56">
        <v>86000</v>
      </c>
      <c r="I125" s="160" t="s">
        <v>83</v>
      </c>
      <c r="J125" s="160" t="s">
        <v>83</v>
      </c>
      <c r="K125" s="29"/>
      <c r="L125" s="159">
        <f t="shared" si="1"/>
        <v>0</v>
      </c>
      <c r="M125" s="56">
        <f t="shared" si="2"/>
        <v>0</v>
      </c>
      <c r="N125" s="70"/>
      <c r="O125" s="160" t="s">
        <v>83</v>
      </c>
      <c r="P125" s="56">
        <f t="shared" si="3"/>
        <v>0</v>
      </c>
      <c r="Q125" s="160" t="s">
        <v>83</v>
      </c>
      <c r="R125" s="56">
        <f t="shared" si="4"/>
        <v>0</v>
      </c>
    </row>
    <row r="126" spans="1:18" x14ac:dyDescent="0.2">
      <c r="A126" s="195" t="s">
        <v>963</v>
      </c>
      <c r="B126" s="195" t="s">
        <v>963</v>
      </c>
      <c r="C126" s="195" t="s">
        <v>963</v>
      </c>
      <c r="D126" s="195" t="s">
        <v>963</v>
      </c>
      <c r="E126" s="25" t="s">
        <v>540</v>
      </c>
      <c r="F126" s="25" t="s">
        <v>541</v>
      </c>
      <c r="G126" s="25" t="s">
        <v>111</v>
      </c>
      <c r="H126" s="27">
        <v>80000</v>
      </c>
      <c r="I126" s="155" t="s">
        <v>83</v>
      </c>
      <c r="J126" s="155" t="s">
        <v>83</v>
      </c>
      <c r="K126" s="21"/>
      <c r="L126" s="153">
        <f t="shared" si="1"/>
        <v>0</v>
      </c>
      <c r="M126" s="27">
        <f t="shared" si="2"/>
        <v>0</v>
      </c>
      <c r="N126" s="151"/>
      <c r="O126" s="155" t="s">
        <v>83</v>
      </c>
      <c r="P126" s="27">
        <f t="shared" si="3"/>
        <v>0</v>
      </c>
      <c r="Q126" s="155" t="s">
        <v>83</v>
      </c>
      <c r="R126" s="27">
        <f t="shared" si="4"/>
        <v>0</v>
      </c>
    </row>
    <row r="127" spans="1:18" x14ac:dyDescent="0.2">
      <c r="A127" s="204" t="s">
        <v>963</v>
      </c>
      <c r="B127" s="204" t="s">
        <v>963</v>
      </c>
      <c r="C127" s="204" t="s">
        <v>963</v>
      </c>
      <c r="D127" s="204" t="s">
        <v>963</v>
      </c>
      <c r="E127" s="55" t="s">
        <v>453</v>
      </c>
      <c r="F127" s="55" t="s">
        <v>454</v>
      </c>
      <c r="G127" s="55" t="s">
        <v>111</v>
      </c>
      <c r="H127" s="56">
        <v>90000</v>
      </c>
      <c r="I127" s="160" t="s">
        <v>83</v>
      </c>
      <c r="J127" s="160" t="s">
        <v>83</v>
      </c>
      <c r="K127" s="29"/>
      <c r="L127" s="159">
        <f t="shared" si="1"/>
        <v>0</v>
      </c>
      <c r="M127" s="56">
        <f t="shared" si="2"/>
        <v>0</v>
      </c>
      <c r="N127" s="70"/>
      <c r="O127" s="160" t="s">
        <v>83</v>
      </c>
      <c r="P127" s="56">
        <f t="shared" si="3"/>
        <v>0</v>
      </c>
      <c r="Q127" s="160" t="s">
        <v>83</v>
      </c>
      <c r="R127" s="56">
        <f t="shared" si="4"/>
        <v>0</v>
      </c>
    </row>
    <row r="128" spans="1:18" x14ac:dyDescent="0.2">
      <c r="A128" s="195" t="s">
        <v>963</v>
      </c>
      <c r="B128" s="195" t="s">
        <v>963</v>
      </c>
      <c r="C128" s="195" t="s">
        <v>963</v>
      </c>
      <c r="D128" s="195" t="s">
        <v>963</v>
      </c>
      <c r="E128" s="25" t="s">
        <v>445</v>
      </c>
      <c r="F128" s="25" t="s">
        <v>446</v>
      </c>
      <c r="G128" s="25" t="s">
        <v>111</v>
      </c>
      <c r="H128" s="27">
        <v>90000</v>
      </c>
      <c r="I128" s="155" t="s">
        <v>83</v>
      </c>
      <c r="J128" s="155" t="s">
        <v>83</v>
      </c>
      <c r="K128" s="21"/>
      <c r="L128" s="153">
        <f t="shared" si="1"/>
        <v>0</v>
      </c>
      <c r="M128" s="27">
        <f t="shared" si="2"/>
        <v>0</v>
      </c>
      <c r="N128" s="151"/>
      <c r="O128" s="155" t="s">
        <v>83</v>
      </c>
      <c r="P128" s="27">
        <f t="shared" si="3"/>
        <v>0</v>
      </c>
      <c r="Q128" s="155" t="s">
        <v>83</v>
      </c>
      <c r="R128" s="27">
        <f t="shared" si="4"/>
        <v>0</v>
      </c>
    </row>
    <row r="129" spans="1:19" x14ac:dyDescent="0.2">
      <c r="A129" s="204" t="s">
        <v>963</v>
      </c>
      <c r="B129" s="204" t="s">
        <v>963</v>
      </c>
      <c r="C129" s="204" t="s">
        <v>963</v>
      </c>
      <c r="D129" s="204" t="s">
        <v>963</v>
      </c>
      <c r="E129" s="55" t="s">
        <v>542</v>
      </c>
      <c r="F129" s="55" t="s">
        <v>543</v>
      </c>
      <c r="G129" s="55" t="s">
        <v>79</v>
      </c>
      <c r="H129" s="56">
        <v>98000</v>
      </c>
      <c r="I129" s="160" t="s">
        <v>83</v>
      </c>
      <c r="J129" s="160" t="s">
        <v>83</v>
      </c>
      <c r="K129" s="29"/>
      <c r="L129" s="159">
        <f t="shared" si="1"/>
        <v>0</v>
      </c>
      <c r="M129" s="56">
        <f t="shared" si="2"/>
        <v>0</v>
      </c>
      <c r="N129" s="70"/>
      <c r="O129" s="160" t="s">
        <v>83</v>
      </c>
      <c r="P129" s="56">
        <f t="shared" si="3"/>
        <v>0</v>
      </c>
      <c r="Q129" s="160" t="s">
        <v>83</v>
      </c>
      <c r="R129" s="56">
        <f t="shared" si="4"/>
        <v>0</v>
      </c>
    </row>
    <row r="130" spans="1:19" x14ac:dyDescent="0.2">
      <c r="A130" s="195" t="s">
        <v>963</v>
      </c>
      <c r="B130" s="195" t="s">
        <v>963</v>
      </c>
      <c r="C130" s="195" t="s">
        <v>963</v>
      </c>
      <c r="D130" s="195" t="s">
        <v>963</v>
      </c>
      <c r="E130" s="25" t="s">
        <v>544</v>
      </c>
      <c r="F130" s="25" t="s">
        <v>545</v>
      </c>
      <c r="G130" s="25" t="s">
        <v>79</v>
      </c>
      <c r="H130" s="27">
        <v>98000</v>
      </c>
      <c r="I130" s="155" t="s">
        <v>83</v>
      </c>
      <c r="J130" s="155" t="s">
        <v>83</v>
      </c>
      <c r="K130" s="21"/>
      <c r="L130" s="153">
        <f t="shared" si="1"/>
        <v>0</v>
      </c>
      <c r="M130" s="27">
        <f t="shared" si="2"/>
        <v>0</v>
      </c>
      <c r="N130" s="151"/>
      <c r="O130" s="155" t="s">
        <v>83</v>
      </c>
      <c r="P130" s="27">
        <f t="shared" si="3"/>
        <v>0</v>
      </c>
      <c r="Q130" s="155" t="s">
        <v>83</v>
      </c>
      <c r="R130" s="27">
        <f t="shared" si="4"/>
        <v>0</v>
      </c>
    </row>
    <row r="131" spans="1:19" x14ac:dyDescent="0.2">
      <c r="A131" s="204" t="s">
        <v>963</v>
      </c>
      <c r="B131" s="204" t="s">
        <v>963</v>
      </c>
      <c r="C131" s="204" t="s">
        <v>963</v>
      </c>
      <c r="D131" s="204" t="s">
        <v>963</v>
      </c>
      <c r="E131" s="55" t="s">
        <v>467</v>
      </c>
      <c r="F131" s="55" t="s">
        <v>546</v>
      </c>
      <c r="G131" s="55" t="s">
        <v>79</v>
      </c>
      <c r="H131" s="56">
        <v>70000</v>
      </c>
      <c r="I131" s="160" t="s">
        <v>83</v>
      </c>
      <c r="J131" s="160" t="s">
        <v>83</v>
      </c>
      <c r="K131" s="29"/>
      <c r="L131" s="159">
        <f t="shared" si="1"/>
        <v>0</v>
      </c>
      <c r="M131" s="56">
        <f t="shared" si="2"/>
        <v>0</v>
      </c>
      <c r="N131" s="70"/>
      <c r="O131" s="160" t="s">
        <v>83</v>
      </c>
      <c r="P131" s="56">
        <f t="shared" si="3"/>
        <v>0</v>
      </c>
      <c r="Q131" s="160" t="s">
        <v>83</v>
      </c>
      <c r="R131" s="56">
        <f t="shared" si="4"/>
        <v>0</v>
      </c>
    </row>
    <row r="132" spans="1:19" x14ac:dyDescent="0.2">
      <c r="A132" s="195" t="s">
        <v>963</v>
      </c>
      <c r="B132" s="195" t="s">
        <v>963</v>
      </c>
      <c r="C132" s="195" t="s">
        <v>963</v>
      </c>
      <c r="D132" s="195" t="s">
        <v>963</v>
      </c>
      <c r="E132" s="25" t="s">
        <v>475</v>
      </c>
      <c r="F132" s="25" t="s">
        <v>547</v>
      </c>
      <c r="G132" s="25" t="s">
        <v>79</v>
      </c>
      <c r="H132" s="27">
        <v>68000</v>
      </c>
      <c r="I132" s="155" t="s">
        <v>83</v>
      </c>
      <c r="J132" s="155" t="s">
        <v>83</v>
      </c>
      <c r="K132" s="21"/>
      <c r="L132" s="153">
        <f t="shared" si="1"/>
        <v>0</v>
      </c>
      <c r="M132" s="27">
        <f t="shared" si="2"/>
        <v>0</v>
      </c>
      <c r="N132" s="151"/>
      <c r="O132" s="155" t="s">
        <v>83</v>
      </c>
      <c r="P132" s="27">
        <f t="shared" si="3"/>
        <v>0</v>
      </c>
      <c r="Q132" s="155" t="s">
        <v>83</v>
      </c>
      <c r="R132" s="27">
        <f t="shared" si="4"/>
        <v>0</v>
      </c>
    </row>
    <row r="133" spans="1:19" x14ac:dyDescent="0.2">
      <c r="A133" s="204" t="s">
        <v>963</v>
      </c>
      <c r="B133" s="204" t="s">
        <v>963</v>
      </c>
      <c r="C133" s="204" t="s">
        <v>963</v>
      </c>
      <c r="D133" s="204" t="s">
        <v>963</v>
      </c>
      <c r="E133" s="55" t="s">
        <v>503</v>
      </c>
      <c r="F133" s="55" t="s">
        <v>548</v>
      </c>
      <c r="G133" s="55" t="s">
        <v>79</v>
      </c>
      <c r="H133" s="56">
        <v>66000</v>
      </c>
      <c r="I133" s="160" t="s">
        <v>83</v>
      </c>
      <c r="J133" s="160" t="s">
        <v>83</v>
      </c>
      <c r="K133" s="29"/>
      <c r="L133" s="159">
        <f t="shared" si="1"/>
        <v>0</v>
      </c>
      <c r="M133" s="56">
        <f t="shared" si="2"/>
        <v>0</v>
      </c>
      <c r="N133" s="70"/>
      <c r="O133" s="160" t="s">
        <v>83</v>
      </c>
      <c r="P133" s="56">
        <f t="shared" si="3"/>
        <v>0</v>
      </c>
      <c r="Q133" s="160" t="s">
        <v>83</v>
      </c>
      <c r="R133" s="56">
        <f t="shared" si="4"/>
        <v>0</v>
      </c>
    </row>
    <row r="134" spans="1:19" x14ac:dyDescent="0.2">
      <c r="A134" s="54" t="s">
        <v>121</v>
      </c>
      <c r="B134" s="196"/>
      <c r="C134" s="196"/>
      <c r="D134" s="197"/>
      <c r="E134" s="196"/>
      <c r="F134" s="196"/>
      <c r="G134" s="196"/>
      <c r="H134" s="197"/>
      <c r="I134" s="197"/>
      <c r="J134" s="196"/>
      <c r="K134" s="198"/>
      <c r="L134" s="199"/>
      <c r="M134" s="197"/>
      <c r="N134" s="200"/>
      <c r="O134" s="197"/>
      <c r="P134" s="197"/>
      <c r="Q134" s="197"/>
      <c r="R134" s="197"/>
    </row>
    <row r="135" spans="1:19" x14ac:dyDescent="0.2">
      <c r="A135" s="195" t="s">
        <v>963</v>
      </c>
      <c r="B135" s="195" t="s">
        <v>963</v>
      </c>
      <c r="C135" s="195" t="s">
        <v>963</v>
      </c>
      <c r="D135" s="195" t="s">
        <v>963</v>
      </c>
      <c r="E135" s="42" t="s">
        <v>581</v>
      </c>
      <c r="F135" s="403" t="s">
        <v>549</v>
      </c>
      <c r="G135" s="337" t="s">
        <v>122</v>
      </c>
      <c r="H135" s="338">
        <v>33000</v>
      </c>
      <c r="I135" s="361" t="s">
        <v>963</v>
      </c>
      <c r="J135" s="156">
        <v>164</v>
      </c>
      <c r="K135" s="22"/>
      <c r="L135" s="385">
        <f>SUM(K135:K139)</f>
        <v>0</v>
      </c>
      <c r="M135" s="388">
        <f>H135*L135</f>
        <v>0</v>
      </c>
      <c r="N135" s="406"/>
      <c r="O135" s="361" t="s">
        <v>963</v>
      </c>
      <c r="P135" s="412">
        <f>H135*N135</f>
        <v>0</v>
      </c>
      <c r="Q135" s="361" t="s">
        <v>963</v>
      </c>
      <c r="R135" s="412">
        <f>L135*P135</f>
        <v>0</v>
      </c>
      <c r="S135" s="65"/>
    </row>
    <row r="136" spans="1:19" x14ac:dyDescent="0.2">
      <c r="A136" s="195" t="s">
        <v>963</v>
      </c>
      <c r="B136" s="195" t="s">
        <v>963</v>
      </c>
      <c r="C136" s="195" t="s">
        <v>963</v>
      </c>
      <c r="D136" s="195" t="s">
        <v>963</v>
      </c>
      <c r="E136" s="42" t="s">
        <v>582</v>
      </c>
      <c r="F136" s="403"/>
      <c r="G136" s="337"/>
      <c r="H136" s="338"/>
      <c r="I136" s="405"/>
      <c r="J136" s="156">
        <v>172</v>
      </c>
      <c r="K136" s="22"/>
      <c r="L136" s="386"/>
      <c r="M136" s="389"/>
      <c r="N136" s="407"/>
      <c r="O136" s="405"/>
      <c r="P136" s="413"/>
      <c r="Q136" s="405"/>
      <c r="R136" s="413"/>
      <c r="S136" s="65"/>
    </row>
    <row r="137" spans="1:19" x14ac:dyDescent="0.2">
      <c r="A137" s="195" t="s">
        <v>963</v>
      </c>
      <c r="B137" s="195" t="s">
        <v>963</v>
      </c>
      <c r="C137" s="195" t="s">
        <v>963</v>
      </c>
      <c r="D137" s="195" t="s">
        <v>963</v>
      </c>
      <c r="E137" s="42" t="s">
        <v>583</v>
      </c>
      <c r="F137" s="403"/>
      <c r="G137" s="337"/>
      <c r="H137" s="338"/>
      <c r="I137" s="405"/>
      <c r="J137" s="156">
        <v>180</v>
      </c>
      <c r="K137" s="22"/>
      <c r="L137" s="386"/>
      <c r="M137" s="389"/>
      <c r="N137" s="407"/>
      <c r="O137" s="405"/>
      <c r="P137" s="413"/>
      <c r="Q137" s="405"/>
      <c r="R137" s="413"/>
      <c r="S137" s="65"/>
    </row>
    <row r="138" spans="1:19" x14ac:dyDescent="0.2">
      <c r="A138" s="195" t="s">
        <v>963</v>
      </c>
      <c r="B138" s="195" t="s">
        <v>963</v>
      </c>
      <c r="C138" s="195" t="s">
        <v>963</v>
      </c>
      <c r="D138" s="195" t="s">
        <v>963</v>
      </c>
      <c r="E138" s="42" t="s">
        <v>584</v>
      </c>
      <c r="F138" s="403"/>
      <c r="G138" s="337"/>
      <c r="H138" s="338"/>
      <c r="I138" s="405"/>
      <c r="J138" s="156">
        <v>188</v>
      </c>
      <c r="K138" s="22"/>
      <c r="L138" s="386"/>
      <c r="M138" s="389"/>
      <c r="N138" s="407"/>
      <c r="O138" s="405"/>
      <c r="P138" s="413"/>
      <c r="Q138" s="405"/>
      <c r="R138" s="413"/>
      <c r="S138" s="65"/>
    </row>
    <row r="139" spans="1:19" x14ac:dyDescent="0.2">
      <c r="A139" s="195" t="s">
        <v>963</v>
      </c>
      <c r="B139" s="195" t="s">
        <v>963</v>
      </c>
      <c r="C139" s="195" t="s">
        <v>963</v>
      </c>
      <c r="D139" s="195" t="s">
        <v>963</v>
      </c>
      <c r="E139" s="42" t="s">
        <v>585</v>
      </c>
      <c r="F139" s="403"/>
      <c r="G139" s="337"/>
      <c r="H139" s="338"/>
      <c r="I139" s="405"/>
      <c r="J139" s="156">
        <v>192</v>
      </c>
      <c r="K139" s="22"/>
      <c r="L139" s="387"/>
      <c r="M139" s="390"/>
      <c r="N139" s="408"/>
      <c r="O139" s="405"/>
      <c r="P139" s="414"/>
      <c r="Q139" s="405"/>
      <c r="R139" s="414"/>
      <c r="S139" s="65"/>
    </row>
    <row r="140" spans="1:19" x14ac:dyDescent="0.2">
      <c r="A140" s="204" t="s">
        <v>963</v>
      </c>
      <c r="B140" s="204" t="s">
        <v>963</v>
      </c>
      <c r="C140" s="204" t="s">
        <v>963</v>
      </c>
      <c r="D140" s="204" t="s">
        <v>963</v>
      </c>
      <c r="E140" s="55" t="s">
        <v>586</v>
      </c>
      <c r="F140" s="404" t="s">
        <v>591</v>
      </c>
      <c r="G140" s="358" t="s">
        <v>122</v>
      </c>
      <c r="H140" s="354">
        <v>32000</v>
      </c>
      <c r="I140" s="355" t="s">
        <v>963</v>
      </c>
      <c r="J140" s="160">
        <v>156</v>
      </c>
      <c r="K140" s="29"/>
      <c r="L140" s="391">
        <f>SUM(K140:K144)</f>
        <v>0</v>
      </c>
      <c r="M140" s="364">
        <f>H140*L140</f>
        <v>0</v>
      </c>
      <c r="N140" s="409"/>
      <c r="O140" s="355" t="s">
        <v>963</v>
      </c>
      <c r="P140" s="415">
        <f>H140*N140</f>
        <v>0</v>
      </c>
      <c r="Q140" s="355" t="s">
        <v>963</v>
      </c>
      <c r="R140" s="415">
        <f>L140*P140</f>
        <v>0</v>
      </c>
      <c r="S140" s="65"/>
    </row>
    <row r="141" spans="1:19" x14ac:dyDescent="0.2">
      <c r="A141" s="204" t="s">
        <v>963</v>
      </c>
      <c r="B141" s="204" t="s">
        <v>963</v>
      </c>
      <c r="C141" s="204" t="s">
        <v>963</v>
      </c>
      <c r="D141" s="204" t="s">
        <v>963</v>
      </c>
      <c r="E141" s="55" t="s">
        <v>587</v>
      </c>
      <c r="F141" s="404"/>
      <c r="G141" s="358"/>
      <c r="H141" s="354"/>
      <c r="I141" s="405"/>
      <c r="J141" s="160">
        <v>164</v>
      </c>
      <c r="K141" s="29"/>
      <c r="L141" s="392"/>
      <c r="M141" s="365"/>
      <c r="N141" s="410"/>
      <c r="O141" s="405"/>
      <c r="P141" s="416"/>
      <c r="Q141" s="405"/>
      <c r="R141" s="416"/>
      <c r="S141" s="65"/>
    </row>
    <row r="142" spans="1:19" x14ac:dyDescent="0.2">
      <c r="A142" s="204" t="s">
        <v>963</v>
      </c>
      <c r="B142" s="204" t="s">
        <v>963</v>
      </c>
      <c r="C142" s="204" t="s">
        <v>963</v>
      </c>
      <c r="D142" s="204" t="s">
        <v>963</v>
      </c>
      <c r="E142" s="55" t="s">
        <v>588</v>
      </c>
      <c r="F142" s="404"/>
      <c r="G142" s="358"/>
      <c r="H142" s="354"/>
      <c r="I142" s="405"/>
      <c r="J142" s="160">
        <v>172</v>
      </c>
      <c r="K142" s="29"/>
      <c r="L142" s="392"/>
      <c r="M142" s="365"/>
      <c r="N142" s="410"/>
      <c r="O142" s="405"/>
      <c r="P142" s="416"/>
      <c r="Q142" s="405"/>
      <c r="R142" s="416"/>
      <c r="S142" s="65"/>
    </row>
    <row r="143" spans="1:19" x14ac:dyDescent="0.2">
      <c r="A143" s="204" t="s">
        <v>963</v>
      </c>
      <c r="B143" s="204" t="s">
        <v>963</v>
      </c>
      <c r="C143" s="204" t="s">
        <v>963</v>
      </c>
      <c r="D143" s="204" t="s">
        <v>963</v>
      </c>
      <c r="E143" s="55" t="s">
        <v>589</v>
      </c>
      <c r="F143" s="404"/>
      <c r="G143" s="358"/>
      <c r="H143" s="354"/>
      <c r="I143" s="405"/>
      <c r="J143" s="160">
        <v>180</v>
      </c>
      <c r="K143" s="29"/>
      <c r="L143" s="392"/>
      <c r="M143" s="365"/>
      <c r="N143" s="410"/>
      <c r="O143" s="405"/>
      <c r="P143" s="416"/>
      <c r="Q143" s="405"/>
      <c r="R143" s="416"/>
      <c r="S143" s="65"/>
    </row>
    <row r="144" spans="1:19" x14ac:dyDescent="0.2">
      <c r="A144" s="204" t="s">
        <v>963</v>
      </c>
      <c r="B144" s="204" t="s">
        <v>963</v>
      </c>
      <c r="C144" s="204" t="s">
        <v>963</v>
      </c>
      <c r="D144" s="204" t="s">
        <v>963</v>
      </c>
      <c r="E144" s="55" t="s">
        <v>590</v>
      </c>
      <c r="F144" s="404"/>
      <c r="G144" s="358"/>
      <c r="H144" s="354"/>
      <c r="I144" s="405"/>
      <c r="J144" s="160">
        <v>188</v>
      </c>
      <c r="K144" s="29"/>
      <c r="L144" s="393"/>
      <c r="M144" s="366"/>
      <c r="N144" s="411"/>
      <c r="O144" s="405"/>
      <c r="P144" s="417"/>
      <c r="Q144" s="405"/>
      <c r="R144" s="417"/>
      <c r="S144" s="65"/>
    </row>
    <row r="145" spans="1:19" x14ac:dyDescent="0.2">
      <c r="A145" s="195" t="s">
        <v>963</v>
      </c>
      <c r="B145" s="195" t="s">
        <v>963</v>
      </c>
      <c r="C145" s="195" t="s">
        <v>963</v>
      </c>
      <c r="D145" s="195" t="s">
        <v>963</v>
      </c>
      <c r="E145" s="42" t="s">
        <v>592</v>
      </c>
      <c r="F145" s="403" t="s">
        <v>597</v>
      </c>
      <c r="G145" s="337" t="s">
        <v>122</v>
      </c>
      <c r="H145" s="338">
        <v>31000</v>
      </c>
      <c r="I145" s="361" t="s">
        <v>963</v>
      </c>
      <c r="J145" s="156">
        <v>157</v>
      </c>
      <c r="K145" s="22"/>
      <c r="L145" s="385">
        <f>SUM(K145:K149)</f>
        <v>0</v>
      </c>
      <c r="M145" s="388">
        <f>H145*L145</f>
        <v>0</v>
      </c>
      <c r="N145" s="406"/>
      <c r="O145" s="361" t="s">
        <v>963</v>
      </c>
      <c r="P145" s="412">
        <f>H145*N145</f>
        <v>0</v>
      </c>
      <c r="Q145" s="361" t="s">
        <v>963</v>
      </c>
      <c r="R145" s="412">
        <f>L145*P145</f>
        <v>0</v>
      </c>
      <c r="S145" s="65"/>
    </row>
    <row r="146" spans="1:19" x14ac:dyDescent="0.2">
      <c r="A146" s="195" t="s">
        <v>963</v>
      </c>
      <c r="B146" s="195" t="s">
        <v>963</v>
      </c>
      <c r="C146" s="195" t="s">
        <v>963</v>
      </c>
      <c r="D146" s="195" t="s">
        <v>963</v>
      </c>
      <c r="E146" s="42" t="s">
        <v>593</v>
      </c>
      <c r="F146" s="403"/>
      <c r="G146" s="337"/>
      <c r="H146" s="338"/>
      <c r="I146" s="405"/>
      <c r="J146" s="156">
        <v>164</v>
      </c>
      <c r="K146" s="22"/>
      <c r="L146" s="386"/>
      <c r="M146" s="389"/>
      <c r="N146" s="407"/>
      <c r="O146" s="405"/>
      <c r="P146" s="413"/>
      <c r="Q146" s="405"/>
      <c r="R146" s="413"/>
      <c r="S146" s="65"/>
    </row>
    <row r="147" spans="1:19" x14ac:dyDescent="0.2">
      <c r="A147" s="195" t="s">
        <v>963</v>
      </c>
      <c r="B147" s="195" t="s">
        <v>963</v>
      </c>
      <c r="C147" s="195" t="s">
        <v>963</v>
      </c>
      <c r="D147" s="195" t="s">
        <v>963</v>
      </c>
      <c r="E147" s="42" t="s">
        <v>594</v>
      </c>
      <c r="F147" s="403"/>
      <c r="G147" s="337"/>
      <c r="H147" s="338"/>
      <c r="I147" s="405"/>
      <c r="J147" s="156">
        <v>172</v>
      </c>
      <c r="K147" s="22"/>
      <c r="L147" s="386"/>
      <c r="M147" s="389"/>
      <c r="N147" s="407"/>
      <c r="O147" s="405"/>
      <c r="P147" s="413"/>
      <c r="Q147" s="405"/>
      <c r="R147" s="413"/>
      <c r="S147" s="65"/>
    </row>
    <row r="148" spans="1:19" x14ac:dyDescent="0.2">
      <c r="A148" s="195" t="s">
        <v>963</v>
      </c>
      <c r="B148" s="195" t="s">
        <v>963</v>
      </c>
      <c r="C148" s="195" t="s">
        <v>963</v>
      </c>
      <c r="D148" s="195" t="s">
        <v>963</v>
      </c>
      <c r="E148" s="42" t="s">
        <v>595</v>
      </c>
      <c r="F148" s="403"/>
      <c r="G148" s="337"/>
      <c r="H148" s="338"/>
      <c r="I148" s="405"/>
      <c r="J148" s="156">
        <v>180</v>
      </c>
      <c r="K148" s="22"/>
      <c r="L148" s="386"/>
      <c r="M148" s="389"/>
      <c r="N148" s="407"/>
      <c r="O148" s="405"/>
      <c r="P148" s="413"/>
      <c r="Q148" s="405"/>
      <c r="R148" s="413"/>
      <c r="S148" s="65"/>
    </row>
    <row r="149" spans="1:19" x14ac:dyDescent="0.2">
      <c r="A149" s="195" t="s">
        <v>963</v>
      </c>
      <c r="B149" s="195" t="s">
        <v>963</v>
      </c>
      <c r="C149" s="195" t="s">
        <v>963</v>
      </c>
      <c r="D149" s="195" t="s">
        <v>963</v>
      </c>
      <c r="E149" s="42" t="s">
        <v>596</v>
      </c>
      <c r="F149" s="403"/>
      <c r="G149" s="337"/>
      <c r="H149" s="338"/>
      <c r="I149" s="405"/>
      <c r="J149" s="156">
        <v>188</v>
      </c>
      <c r="K149" s="22"/>
      <c r="L149" s="387"/>
      <c r="M149" s="390"/>
      <c r="N149" s="408"/>
      <c r="O149" s="405"/>
      <c r="P149" s="414"/>
      <c r="Q149" s="405"/>
      <c r="R149" s="414"/>
      <c r="S149" s="65"/>
    </row>
    <row r="150" spans="1:19" x14ac:dyDescent="0.2">
      <c r="A150" s="204" t="s">
        <v>963</v>
      </c>
      <c r="B150" s="204" t="s">
        <v>963</v>
      </c>
      <c r="C150" s="204" t="s">
        <v>963</v>
      </c>
      <c r="D150" s="204" t="s">
        <v>963</v>
      </c>
      <c r="E150" s="55" t="s">
        <v>550</v>
      </c>
      <c r="F150" s="55" t="s">
        <v>551</v>
      </c>
      <c r="G150" s="50" t="s">
        <v>122</v>
      </c>
      <c r="H150" s="56">
        <v>21000</v>
      </c>
      <c r="I150" s="160" t="s">
        <v>83</v>
      </c>
      <c r="J150" s="160" t="s">
        <v>83</v>
      </c>
      <c r="K150" s="29"/>
      <c r="L150" s="159">
        <f t="shared" ref="L150:L163" si="5">K150</f>
        <v>0</v>
      </c>
      <c r="M150" s="56">
        <f>H150*L150</f>
        <v>0</v>
      </c>
      <c r="N150" s="70"/>
      <c r="O150" s="160" t="s">
        <v>83</v>
      </c>
      <c r="P150" s="202">
        <f t="shared" ref="P150:P163" si="6">H150*N150</f>
        <v>0</v>
      </c>
      <c r="Q150" s="160" t="s">
        <v>83</v>
      </c>
      <c r="R150" s="202">
        <f t="shared" ref="R150:R163" si="7">L150*P150</f>
        <v>0</v>
      </c>
      <c r="S150" s="65"/>
    </row>
    <row r="151" spans="1:19" x14ac:dyDescent="0.2">
      <c r="A151" s="195" t="s">
        <v>963</v>
      </c>
      <c r="B151" s="195" t="s">
        <v>963</v>
      </c>
      <c r="C151" s="195" t="s">
        <v>963</v>
      </c>
      <c r="D151" s="195" t="s">
        <v>963</v>
      </c>
      <c r="E151" s="42" t="s">
        <v>552</v>
      </c>
      <c r="F151" s="42" t="s">
        <v>553</v>
      </c>
      <c r="G151" s="43" t="s">
        <v>122</v>
      </c>
      <c r="H151" s="44">
        <v>21000</v>
      </c>
      <c r="I151" s="156" t="s">
        <v>83</v>
      </c>
      <c r="J151" s="156" t="s">
        <v>83</v>
      </c>
      <c r="K151" s="22"/>
      <c r="L151" s="163">
        <f t="shared" si="5"/>
        <v>0</v>
      </c>
      <c r="M151" s="44">
        <f t="shared" ref="M151:M163" si="8">H151*L151</f>
        <v>0</v>
      </c>
      <c r="N151" s="148"/>
      <c r="O151" s="156" t="s">
        <v>83</v>
      </c>
      <c r="P151" s="203">
        <f t="shared" si="6"/>
        <v>0</v>
      </c>
      <c r="Q151" s="156" t="s">
        <v>83</v>
      </c>
      <c r="R151" s="203">
        <f t="shared" si="7"/>
        <v>0</v>
      </c>
      <c r="S151" s="65"/>
    </row>
    <row r="152" spans="1:19" x14ac:dyDescent="0.2">
      <c r="A152" s="204" t="s">
        <v>963</v>
      </c>
      <c r="B152" s="204" t="s">
        <v>963</v>
      </c>
      <c r="C152" s="204" t="s">
        <v>963</v>
      </c>
      <c r="D152" s="204" t="s">
        <v>963</v>
      </c>
      <c r="E152" s="55" t="s">
        <v>554</v>
      </c>
      <c r="F152" s="55" t="s">
        <v>555</v>
      </c>
      <c r="G152" s="50" t="s">
        <v>122</v>
      </c>
      <c r="H152" s="56">
        <v>21000</v>
      </c>
      <c r="I152" s="160" t="s">
        <v>83</v>
      </c>
      <c r="J152" s="160" t="s">
        <v>83</v>
      </c>
      <c r="K152" s="29"/>
      <c r="L152" s="159">
        <f t="shared" si="5"/>
        <v>0</v>
      </c>
      <c r="M152" s="56">
        <f t="shared" si="8"/>
        <v>0</v>
      </c>
      <c r="N152" s="70"/>
      <c r="O152" s="160" t="s">
        <v>83</v>
      </c>
      <c r="P152" s="202">
        <f t="shared" si="6"/>
        <v>0</v>
      </c>
      <c r="Q152" s="160" t="s">
        <v>83</v>
      </c>
      <c r="R152" s="202">
        <f t="shared" si="7"/>
        <v>0</v>
      </c>
      <c r="S152" s="65"/>
    </row>
    <row r="153" spans="1:19" x14ac:dyDescent="0.2">
      <c r="A153" s="195" t="s">
        <v>963</v>
      </c>
      <c r="B153" s="195" t="s">
        <v>963</v>
      </c>
      <c r="C153" s="195" t="s">
        <v>963</v>
      </c>
      <c r="D153" s="195" t="s">
        <v>963</v>
      </c>
      <c r="E153" s="42" t="s">
        <v>556</v>
      </c>
      <c r="F153" s="42" t="s">
        <v>557</v>
      </c>
      <c r="G153" s="43" t="s">
        <v>122</v>
      </c>
      <c r="H153" s="44">
        <v>22000</v>
      </c>
      <c r="I153" s="156" t="s">
        <v>83</v>
      </c>
      <c r="J153" s="156" t="s">
        <v>83</v>
      </c>
      <c r="K153" s="22"/>
      <c r="L153" s="163">
        <f t="shared" si="5"/>
        <v>0</v>
      </c>
      <c r="M153" s="44">
        <f t="shared" si="8"/>
        <v>0</v>
      </c>
      <c r="N153" s="148"/>
      <c r="O153" s="156" t="s">
        <v>83</v>
      </c>
      <c r="P153" s="203">
        <f t="shared" si="6"/>
        <v>0</v>
      </c>
      <c r="Q153" s="156" t="s">
        <v>83</v>
      </c>
      <c r="R153" s="203">
        <f t="shared" si="7"/>
        <v>0</v>
      </c>
      <c r="S153" s="65"/>
    </row>
    <row r="154" spans="1:19" x14ac:dyDescent="0.2">
      <c r="A154" s="204" t="s">
        <v>963</v>
      </c>
      <c r="B154" s="204" t="s">
        <v>963</v>
      </c>
      <c r="C154" s="204" t="s">
        <v>963</v>
      </c>
      <c r="D154" s="204" t="s">
        <v>963</v>
      </c>
      <c r="E154" s="50" t="s">
        <v>558</v>
      </c>
      <c r="F154" s="50" t="s">
        <v>559</v>
      </c>
      <c r="G154" s="50" t="s">
        <v>122</v>
      </c>
      <c r="H154" s="56">
        <v>22000</v>
      </c>
      <c r="I154" s="160" t="s">
        <v>83</v>
      </c>
      <c r="J154" s="160" t="s">
        <v>83</v>
      </c>
      <c r="K154" s="29"/>
      <c r="L154" s="159">
        <f t="shared" si="5"/>
        <v>0</v>
      </c>
      <c r="M154" s="56">
        <f t="shared" si="8"/>
        <v>0</v>
      </c>
      <c r="N154" s="70"/>
      <c r="O154" s="160" t="s">
        <v>83</v>
      </c>
      <c r="P154" s="202">
        <f t="shared" si="6"/>
        <v>0</v>
      </c>
      <c r="Q154" s="160" t="s">
        <v>83</v>
      </c>
      <c r="R154" s="202">
        <f t="shared" si="7"/>
        <v>0</v>
      </c>
      <c r="S154" s="65"/>
    </row>
    <row r="155" spans="1:19" x14ac:dyDescent="0.2">
      <c r="A155" s="195" t="s">
        <v>963</v>
      </c>
      <c r="B155" s="195" t="s">
        <v>963</v>
      </c>
      <c r="C155" s="195" t="s">
        <v>963</v>
      </c>
      <c r="D155" s="195" t="s">
        <v>963</v>
      </c>
      <c r="E155" s="43" t="s">
        <v>560</v>
      </c>
      <c r="F155" s="43" t="s">
        <v>561</v>
      </c>
      <c r="G155" s="43" t="s">
        <v>122</v>
      </c>
      <c r="H155" s="44">
        <v>29000</v>
      </c>
      <c r="I155" s="156" t="s">
        <v>83</v>
      </c>
      <c r="J155" s="156" t="s">
        <v>83</v>
      </c>
      <c r="K155" s="22"/>
      <c r="L155" s="163">
        <f t="shared" si="5"/>
        <v>0</v>
      </c>
      <c r="M155" s="44">
        <f t="shared" si="8"/>
        <v>0</v>
      </c>
      <c r="N155" s="148"/>
      <c r="O155" s="156" t="s">
        <v>83</v>
      </c>
      <c r="P155" s="203">
        <f t="shared" si="6"/>
        <v>0</v>
      </c>
      <c r="Q155" s="156" t="s">
        <v>83</v>
      </c>
      <c r="R155" s="203">
        <f t="shared" si="7"/>
        <v>0</v>
      </c>
      <c r="S155" s="65"/>
    </row>
    <row r="156" spans="1:19" x14ac:dyDescent="0.2">
      <c r="A156" s="204" t="s">
        <v>963</v>
      </c>
      <c r="B156" s="204" t="s">
        <v>963</v>
      </c>
      <c r="C156" s="204" t="s">
        <v>963</v>
      </c>
      <c r="D156" s="204" t="s">
        <v>963</v>
      </c>
      <c r="E156" s="50" t="s">
        <v>562</v>
      </c>
      <c r="F156" s="50" t="s">
        <v>563</v>
      </c>
      <c r="G156" s="50" t="s">
        <v>122</v>
      </c>
      <c r="H156" s="56">
        <v>29000</v>
      </c>
      <c r="I156" s="160" t="s">
        <v>83</v>
      </c>
      <c r="J156" s="160" t="s">
        <v>83</v>
      </c>
      <c r="K156" s="29"/>
      <c r="L156" s="159">
        <f t="shared" si="5"/>
        <v>0</v>
      </c>
      <c r="M156" s="56">
        <f t="shared" si="8"/>
        <v>0</v>
      </c>
      <c r="N156" s="70"/>
      <c r="O156" s="160" t="s">
        <v>83</v>
      </c>
      <c r="P156" s="202">
        <f t="shared" si="6"/>
        <v>0</v>
      </c>
      <c r="Q156" s="160" t="s">
        <v>83</v>
      </c>
      <c r="R156" s="202">
        <f t="shared" si="7"/>
        <v>0</v>
      </c>
      <c r="S156" s="65"/>
    </row>
    <row r="157" spans="1:19" x14ac:dyDescent="0.2">
      <c r="A157" s="195" t="s">
        <v>963</v>
      </c>
      <c r="B157" s="195" t="s">
        <v>963</v>
      </c>
      <c r="C157" s="195" t="s">
        <v>963</v>
      </c>
      <c r="D157" s="195" t="s">
        <v>963</v>
      </c>
      <c r="E157" s="43" t="s">
        <v>564</v>
      </c>
      <c r="F157" s="43" t="s">
        <v>565</v>
      </c>
      <c r="G157" s="43" t="s">
        <v>122</v>
      </c>
      <c r="H157" s="44">
        <v>30000</v>
      </c>
      <c r="I157" s="156" t="s">
        <v>83</v>
      </c>
      <c r="J157" s="156" t="s">
        <v>83</v>
      </c>
      <c r="K157" s="22"/>
      <c r="L157" s="163">
        <f t="shared" si="5"/>
        <v>0</v>
      </c>
      <c r="M157" s="44">
        <f t="shared" si="8"/>
        <v>0</v>
      </c>
      <c r="N157" s="148"/>
      <c r="O157" s="156" t="s">
        <v>83</v>
      </c>
      <c r="P157" s="203">
        <f t="shared" si="6"/>
        <v>0</v>
      </c>
      <c r="Q157" s="156" t="s">
        <v>83</v>
      </c>
      <c r="R157" s="203">
        <f t="shared" si="7"/>
        <v>0</v>
      </c>
      <c r="S157" s="65"/>
    </row>
    <row r="158" spans="1:19" x14ac:dyDescent="0.2">
      <c r="A158" s="204" t="s">
        <v>963</v>
      </c>
      <c r="B158" s="204" t="s">
        <v>963</v>
      </c>
      <c r="C158" s="204" t="s">
        <v>963</v>
      </c>
      <c r="D158" s="204" t="s">
        <v>963</v>
      </c>
      <c r="E158" s="50" t="s">
        <v>566</v>
      </c>
      <c r="F158" s="50" t="s">
        <v>567</v>
      </c>
      <c r="G158" s="50" t="s">
        <v>122</v>
      </c>
      <c r="H158" s="56">
        <v>30000</v>
      </c>
      <c r="I158" s="160" t="s">
        <v>83</v>
      </c>
      <c r="J158" s="160" t="s">
        <v>83</v>
      </c>
      <c r="K158" s="29"/>
      <c r="L158" s="159">
        <f t="shared" si="5"/>
        <v>0</v>
      </c>
      <c r="M158" s="56">
        <f t="shared" si="8"/>
        <v>0</v>
      </c>
      <c r="N158" s="70"/>
      <c r="O158" s="160" t="s">
        <v>83</v>
      </c>
      <c r="P158" s="202">
        <f t="shared" si="6"/>
        <v>0</v>
      </c>
      <c r="Q158" s="160" t="s">
        <v>83</v>
      </c>
      <c r="R158" s="202">
        <f t="shared" si="7"/>
        <v>0</v>
      </c>
      <c r="S158" s="65"/>
    </row>
    <row r="159" spans="1:19" x14ac:dyDescent="0.2">
      <c r="A159" s="195" t="s">
        <v>963</v>
      </c>
      <c r="B159" s="195" t="s">
        <v>963</v>
      </c>
      <c r="C159" s="195" t="s">
        <v>963</v>
      </c>
      <c r="D159" s="195" t="s">
        <v>963</v>
      </c>
      <c r="E159" s="43" t="s">
        <v>568</v>
      </c>
      <c r="F159" s="43" t="s">
        <v>569</v>
      </c>
      <c r="G159" s="43" t="s">
        <v>122</v>
      </c>
      <c r="H159" s="44">
        <v>31000</v>
      </c>
      <c r="I159" s="156" t="s">
        <v>83</v>
      </c>
      <c r="J159" s="156" t="s">
        <v>83</v>
      </c>
      <c r="K159" s="22"/>
      <c r="L159" s="163">
        <f t="shared" si="5"/>
        <v>0</v>
      </c>
      <c r="M159" s="44">
        <f t="shared" si="8"/>
        <v>0</v>
      </c>
      <c r="N159" s="148"/>
      <c r="O159" s="156" t="s">
        <v>83</v>
      </c>
      <c r="P159" s="203">
        <f t="shared" si="6"/>
        <v>0</v>
      </c>
      <c r="Q159" s="156" t="s">
        <v>83</v>
      </c>
      <c r="R159" s="203">
        <f t="shared" si="7"/>
        <v>0</v>
      </c>
      <c r="S159" s="65"/>
    </row>
    <row r="160" spans="1:19" x14ac:dyDescent="0.2">
      <c r="A160" s="204" t="s">
        <v>963</v>
      </c>
      <c r="B160" s="204" t="s">
        <v>963</v>
      </c>
      <c r="C160" s="204" t="s">
        <v>963</v>
      </c>
      <c r="D160" s="204" t="s">
        <v>963</v>
      </c>
      <c r="E160" s="50" t="s">
        <v>570</v>
      </c>
      <c r="F160" s="50" t="s">
        <v>571</v>
      </c>
      <c r="G160" s="50" t="s">
        <v>122</v>
      </c>
      <c r="H160" s="56">
        <v>31000</v>
      </c>
      <c r="I160" s="160" t="s">
        <v>83</v>
      </c>
      <c r="J160" s="160" t="s">
        <v>83</v>
      </c>
      <c r="K160" s="29"/>
      <c r="L160" s="159">
        <f t="shared" si="5"/>
        <v>0</v>
      </c>
      <c r="M160" s="56">
        <f t="shared" si="8"/>
        <v>0</v>
      </c>
      <c r="N160" s="70"/>
      <c r="O160" s="160" t="s">
        <v>83</v>
      </c>
      <c r="P160" s="202">
        <f t="shared" si="6"/>
        <v>0</v>
      </c>
      <c r="Q160" s="160" t="s">
        <v>83</v>
      </c>
      <c r="R160" s="202">
        <f t="shared" si="7"/>
        <v>0</v>
      </c>
      <c r="S160" s="65"/>
    </row>
    <row r="161" spans="1:19" x14ac:dyDescent="0.2">
      <c r="A161" s="195" t="s">
        <v>963</v>
      </c>
      <c r="B161" s="195" t="s">
        <v>963</v>
      </c>
      <c r="C161" s="195" t="s">
        <v>963</v>
      </c>
      <c r="D161" s="195" t="s">
        <v>963</v>
      </c>
      <c r="E161" s="43" t="s">
        <v>572</v>
      </c>
      <c r="F161" s="43" t="s">
        <v>573</v>
      </c>
      <c r="G161" s="43" t="s">
        <v>122</v>
      </c>
      <c r="H161" s="44">
        <v>32000</v>
      </c>
      <c r="I161" s="156" t="s">
        <v>83</v>
      </c>
      <c r="J161" s="156" t="s">
        <v>83</v>
      </c>
      <c r="K161" s="22"/>
      <c r="L161" s="163">
        <f t="shared" si="5"/>
        <v>0</v>
      </c>
      <c r="M161" s="44">
        <f t="shared" si="8"/>
        <v>0</v>
      </c>
      <c r="N161" s="148"/>
      <c r="O161" s="156" t="s">
        <v>83</v>
      </c>
      <c r="P161" s="203">
        <f t="shared" si="6"/>
        <v>0</v>
      </c>
      <c r="Q161" s="156" t="s">
        <v>83</v>
      </c>
      <c r="R161" s="203">
        <f t="shared" si="7"/>
        <v>0</v>
      </c>
      <c r="S161" s="65"/>
    </row>
    <row r="162" spans="1:19" x14ac:dyDescent="0.2">
      <c r="A162" s="204" t="s">
        <v>963</v>
      </c>
      <c r="B162" s="204" t="s">
        <v>963</v>
      </c>
      <c r="C162" s="204" t="s">
        <v>963</v>
      </c>
      <c r="D162" s="204" t="s">
        <v>963</v>
      </c>
      <c r="E162" s="50" t="s">
        <v>574</v>
      </c>
      <c r="F162" s="50" t="s">
        <v>575</v>
      </c>
      <c r="G162" s="50" t="s">
        <v>122</v>
      </c>
      <c r="H162" s="56">
        <v>32000</v>
      </c>
      <c r="I162" s="160" t="s">
        <v>83</v>
      </c>
      <c r="J162" s="160" t="s">
        <v>83</v>
      </c>
      <c r="K162" s="29"/>
      <c r="L162" s="159">
        <f t="shared" si="5"/>
        <v>0</v>
      </c>
      <c r="M162" s="56">
        <f t="shared" si="8"/>
        <v>0</v>
      </c>
      <c r="N162" s="70"/>
      <c r="O162" s="160" t="s">
        <v>83</v>
      </c>
      <c r="P162" s="202">
        <f t="shared" si="6"/>
        <v>0</v>
      </c>
      <c r="Q162" s="160" t="s">
        <v>83</v>
      </c>
      <c r="R162" s="202">
        <f t="shared" si="7"/>
        <v>0</v>
      </c>
      <c r="S162" s="65"/>
    </row>
    <row r="163" spans="1:19" x14ac:dyDescent="0.2">
      <c r="A163" s="195" t="s">
        <v>963</v>
      </c>
      <c r="B163" s="195" t="s">
        <v>963</v>
      </c>
      <c r="C163" s="195" t="s">
        <v>963</v>
      </c>
      <c r="D163" s="195" t="s">
        <v>963</v>
      </c>
      <c r="E163" s="43" t="s">
        <v>576</v>
      </c>
      <c r="F163" s="43" t="s">
        <v>577</v>
      </c>
      <c r="G163" s="43" t="s">
        <v>122</v>
      </c>
      <c r="H163" s="44">
        <v>34000</v>
      </c>
      <c r="I163" s="156" t="s">
        <v>83</v>
      </c>
      <c r="J163" s="156" t="s">
        <v>83</v>
      </c>
      <c r="K163" s="22"/>
      <c r="L163" s="163">
        <f t="shared" si="5"/>
        <v>0</v>
      </c>
      <c r="M163" s="44">
        <f t="shared" si="8"/>
        <v>0</v>
      </c>
      <c r="N163" s="148"/>
      <c r="O163" s="156" t="s">
        <v>83</v>
      </c>
      <c r="P163" s="203">
        <f t="shared" si="6"/>
        <v>0</v>
      </c>
      <c r="Q163" s="156" t="s">
        <v>83</v>
      </c>
      <c r="R163" s="203">
        <f t="shared" si="7"/>
        <v>0</v>
      </c>
      <c r="S163" s="65"/>
    </row>
    <row r="164" spans="1:19" x14ac:dyDescent="0.2">
      <c r="A164" s="204" t="s">
        <v>963</v>
      </c>
      <c r="B164" s="204" t="s">
        <v>963</v>
      </c>
      <c r="C164" s="204" t="s">
        <v>963</v>
      </c>
      <c r="D164" s="204" t="s">
        <v>963</v>
      </c>
      <c r="E164" s="50" t="s">
        <v>598</v>
      </c>
      <c r="F164" s="358" t="s">
        <v>578</v>
      </c>
      <c r="G164" s="358" t="s">
        <v>122</v>
      </c>
      <c r="H164" s="354">
        <v>30000</v>
      </c>
      <c r="I164" s="355" t="s">
        <v>963</v>
      </c>
      <c r="J164" s="160">
        <v>150</v>
      </c>
      <c r="K164" s="29"/>
      <c r="L164" s="391">
        <f>SUM(K164:K168)</f>
        <v>0</v>
      </c>
      <c r="M164" s="364">
        <f>H164*L164</f>
        <v>0</v>
      </c>
      <c r="N164" s="409"/>
      <c r="O164" s="355" t="s">
        <v>963</v>
      </c>
      <c r="P164" s="415">
        <f>H164*N164</f>
        <v>0</v>
      </c>
      <c r="Q164" s="355" t="s">
        <v>963</v>
      </c>
      <c r="R164" s="415">
        <f>L164*P164</f>
        <v>0</v>
      </c>
      <c r="S164" s="65"/>
    </row>
    <row r="165" spans="1:19" x14ac:dyDescent="0.2">
      <c r="A165" s="204" t="s">
        <v>963</v>
      </c>
      <c r="B165" s="204" t="s">
        <v>963</v>
      </c>
      <c r="C165" s="204" t="s">
        <v>963</v>
      </c>
      <c r="D165" s="204" t="s">
        <v>963</v>
      </c>
      <c r="E165" s="50" t="s">
        <v>599</v>
      </c>
      <c r="F165" s="358"/>
      <c r="G165" s="358"/>
      <c r="H165" s="354"/>
      <c r="I165" s="405"/>
      <c r="J165" s="160">
        <v>157</v>
      </c>
      <c r="K165" s="29"/>
      <c r="L165" s="392"/>
      <c r="M165" s="365"/>
      <c r="N165" s="410"/>
      <c r="O165" s="405"/>
      <c r="P165" s="416"/>
      <c r="Q165" s="405"/>
      <c r="R165" s="416"/>
      <c r="S165" s="65"/>
    </row>
    <row r="166" spans="1:19" x14ac:dyDescent="0.2">
      <c r="A166" s="204" t="s">
        <v>963</v>
      </c>
      <c r="B166" s="204" t="s">
        <v>963</v>
      </c>
      <c r="C166" s="204" t="s">
        <v>963</v>
      </c>
      <c r="D166" s="204" t="s">
        <v>963</v>
      </c>
      <c r="E166" s="50" t="s">
        <v>600</v>
      </c>
      <c r="F166" s="358"/>
      <c r="G166" s="358"/>
      <c r="H166" s="354"/>
      <c r="I166" s="405"/>
      <c r="J166" s="160">
        <v>164</v>
      </c>
      <c r="K166" s="29"/>
      <c r="L166" s="392"/>
      <c r="M166" s="365"/>
      <c r="N166" s="410"/>
      <c r="O166" s="405"/>
      <c r="P166" s="416"/>
      <c r="Q166" s="405"/>
      <c r="R166" s="416"/>
      <c r="S166" s="65"/>
    </row>
    <row r="167" spans="1:19" x14ac:dyDescent="0.2">
      <c r="A167" s="204" t="s">
        <v>963</v>
      </c>
      <c r="B167" s="204" t="s">
        <v>963</v>
      </c>
      <c r="C167" s="204" t="s">
        <v>963</v>
      </c>
      <c r="D167" s="204" t="s">
        <v>963</v>
      </c>
      <c r="E167" s="50" t="s">
        <v>601</v>
      </c>
      <c r="F167" s="358"/>
      <c r="G167" s="358"/>
      <c r="H167" s="354"/>
      <c r="I167" s="405"/>
      <c r="J167" s="160">
        <v>171</v>
      </c>
      <c r="K167" s="29"/>
      <c r="L167" s="392"/>
      <c r="M167" s="365"/>
      <c r="N167" s="410"/>
      <c r="O167" s="405"/>
      <c r="P167" s="416"/>
      <c r="Q167" s="405"/>
      <c r="R167" s="416"/>
      <c r="S167" s="65"/>
    </row>
    <row r="168" spans="1:19" x14ac:dyDescent="0.2">
      <c r="A168" s="204" t="s">
        <v>963</v>
      </c>
      <c r="B168" s="204" t="s">
        <v>963</v>
      </c>
      <c r="C168" s="204" t="s">
        <v>963</v>
      </c>
      <c r="D168" s="204" t="s">
        <v>963</v>
      </c>
      <c r="E168" s="50" t="s">
        <v>602</v>
      </c>
      <c r="F168" s="358"/>
      <c r="G168" s="358"/>
      <c r="H168" s="354"/>
      <c r="I168" s="405"/>
      <c r="J168" s="160">
        <v>178</v>
      </c>
      <c r="K168" s="29"/>
      <c r="L168" s="393"/>
      <c r="M168" s="366"/>
      <c r="N168" s="411"/>
      <c r="O168" s="405"/>
      <c r="P168" s="417"/>
      <c r="Q168" s="405"/>
      <c r="R168" s="417"/>
      <c r="S168" s="65"/>
    </row>
    <row r="169" spans="1:19" x14ac:dyDescent="0.2">
      <c r="A169" s="195" t="s">
        <v>963</v>
      </c>
      <c r="B169" s="195" t="s">
        <v>963</v>
      </c>
      <c r="C169" s="195" t="s">
        <v>963</v>
      </c>
      <c r="D169" s="195" t="s">
        <v>963</v>
      </c>
      <c r="E169" s="43" t="s">
        <v>603</v>
      </c>
      <c r="F169" s="337" t="s">
        <v>579</v>
      </c>
      <c r="G169" s="337" t="s">
        <v>122</v>
      </c>
      <c r="H169" s="338">
        <v>31000</v>
      </c>
      <c r="I169" s="361" t="s">
        <v>963</v>
      </c>
      <c r="J169" s="156">
        <v>157</v>
      </c>
      <c r="K169" s="22"/>
      <c r="L169" s="385">
        <f>SUM(K169:K173)</f>
        <v>0</v>
      </c>
      <c r="M169" s="388">
        <f>H169*L169</f>
        <v>0</v>
      </c>
      <c r="N169" s="406"/>
      <c r="O169" s="361" t="s">
        <v>963</v>
      </c>
      <c r="P169" s="412">
        <f>H169*N169</f>
        <v>0</v>
      </c>
      <c r="Q169" s="361" t="s">
        <v>963</v>
      </c>
      <c r="R169" s="412">
        <f>L169*P169</f>
        <v>0</v>
      </c>
      <c r="S169" s="65"/>
    </row>
    <row r="170" spans="1:19" x14ac:dyDescent="0.2">
      <c r="A170" s="195" t="s">
        <v>963</v>
      </c>
      <c r="B170" s="195" t="s">
        <v>963</v>
      </c>
      <c r="C170" s="195" t="s">
        <v>963</v>
      </c>
      <c r="D170" s="195" t="s">
        <v>963</v>
      </c>
      <c r="E170" s="43" t="s">
        <v>604</v>
      </c>
      <c r="F170" s="337"/>
      <c r="G170" s="337"/>
      <c r="H170" s="338"/>
      <c r="I170" s="405"/>
      <c r="J170" s="156">
        <v>164</v>
      </c>
      <c r="K170" s="22"/>
      <c r="L170" s="386"/>
      <c r="M170" s="389"/>
      <c r="N170" s="407"/>
      <c r="O170" s="405"/>
      <c r="P170" s="413"/>
      <c r="Q170" s="405"/>
      <c r="R170" s="413"/>
      <c r="S170" s="65"/>
    </row>
    <row r="171" spans="1:19" x14ac:dyDescent="0.2">
      <c r="A171" s="195" t="s">
        <v>963</v>
      </c>
      <c r="B171" s="195" t="s">
        <v>963</v>
      </c>
      <c r="C171" s="195" t="s">
        <v>963</v>
      </c>
      <c r="D171" s="195" t="s">
        <v>963</v>
      </c>
      <c r="E171" s="43" t="s">
        <v>605</v>
      </c>
      <c r="F171" s="337"/>
      <c r="G171" s="337"/>
      <c r="H171" s="338"/>
      <c r="I171" s="405"/>
      <c r="J171" s="156">
        <v>171</v>
      </c>
      <c r="K171" s="22"/>
      <c r="L171" s="386"/>
      <c r="M171" s="389"/>
      <c r="N171" s="407"/>
      <c r="O171" s="405"/>
      <c r="P171" s="413"/>
      <c r="Q171" s="405"/>
      <c r="R171" s="413"/>
      <c r="S171" s="65"/>
    </row>
    <row r="172" spans="1:19" x14ac:dyDescent="0.2">
      <c r="A172" s="195" t="s">
        <v>963</v>
      </c>
      <c r="B172" s="195" t="s">
        <v>963</v>
      </c>
      <c r="C172" s="195" t="s">
        <v>963</v>
      </c>
      <c r="D172" s="195" t="s">
        <v>963</v>
      </c>
      <c r="E172" s="43" t="s">
        <v>606</v>
      </c>
      <c r="F172" s="337"/>
      <c r="G172" s="337"/>
      <c r="H172" s="338"/>
      <c r="I172" s="405"/>
      <c r="J172" s="156">
        <v>178</v>
      </c>
      <c r="K172" s="22"/>
      <c r="L172" s="386"/>
      <c r="M172" s="389"/>
      <c r="N172" s="407"/>
      <c r="O172" s="405"/>
      <c r="P172" s="413"/>
      <c r="Q172" s="405"/>
      <c r="R172" s="413"/>
      <c r="S172" s="65"/>
    </row>
    <row r="173" spans="1:19" x14ac:dyDescent="0.2">
      <c r="A173" s="195" t="s">
        <v>963</v>
      </c>
      <c r="B173" s="195" t="s">
        <v>963</v>
      </c>
      <c r="C173" s="195" t="s">
        <v>963</v>
      </c>
      <c r="D173" s="195" t="s">
        <v>963</v>
      </c>
      <c r="E173" s="43" t="s">
        <v>607</v>
      </c>
      <c r="F173" s="337"/>
      <c r="G173" s="337"/>
      <c r="H173" s="338"/>
      <c r="I173" s="405"/>
      <c r="J173" s="156">
        <v>185</v>
      </c>
      <c r="K173" s="22"/>
      <c r="L173" s="387"/>
      <c r="M173" s="390"/>
      <c r="N173" s="408"/>
      <c r="O173" s="405"/>
      <c r="P173" s="414"/>
      <c r="Q173" s="405"/>
      <c r="R173" s="414"/>
      <c r="S173" s="65"/>
    </row>
    <row r="174" spans="1:19" x14ac:dyDescent="0.2">
      <c r="A174" s="204" t="s">
        <v>963</v>
      </c>
      <c r="B174" s="204" t="s">
        <v>963</v>
      </c>
      <c r="C174" s="204" t="s">
        <v>963</v>
      </c>
      <c r="D174" s="204" t="s">
        <v>963</v>
      </c>
      <c r="E174" s="50" t="s">
        <v>608</v>
      </c>
      <c r="F174" s="358" t="s">
        <v>580</v>
      </c>
      <c r="G174" s="358" t="s">
        <v>122</v>
      </c>
      <c r="H174" s="354">
        <v>32000</v>
      </c>
      <c r="I174" s="355" t="s">
        <v>963</v>
      </c>
      <c r="J174" s="160">
        <v>164</v>
      </c>
      <c r="K174" s="29"/>
      <c r="L174" s="391">
        <f>SUM(K174:K177)</f>
        <v>0</v>
      </c>
      <c r="M174" s="364">
        <f>H174*L174</f>
        <v>0</v>
      </c>
      <c r="N174" s="409"/>
      <c r="O174" s="355" t="s">
        <v>963</v>
      </c>
      <c r="P174" s="415">
        <f>H174*N174</f>
        <v>0</v>
      </c>
      <c r="Q174" s="355" t="s">
        <v>963</v>
      </c>
      <c r="R174" s="415">
        <f>L174*P174</f>
        <v>0</v>
      </c>
      <c r="S174" s="65"/>
    </row>
    <row r="175" spans="1:19" x14ac:dyDescent="0.2">
      <c r="A175" s="204" t="s">
        <v>963</v>
      </c>
      <c r="B175" s="204" t="s">
        <v>963</v>
      </c>
      <c r="C175" s="204" t="s">
        <v>963</v>
      </c>
      <c r="D175" s="204" t="s">
        <v>963</v>
      </c>
      <c r="E175" s="50" t="s">
        <v>609</v>
      </c>
      <c r="F175" s="358"/>
      <c r="G175" s="358"/>
      <c r="H175" s="354"/>
      <c r="I175" s="405"/>
      <c r="J175" s="160">
        <v>172</v>
      </c>
      <c r="K175" s="29"/>
      <c r="L175" s="392"/>
      <c r="M175" s="365"/>
      <c r="N175" s="410"/>
      <c r="O175" s="405"/>
      <c r="P175" s="416"/>
      <c r="Q175" s="405"/>
      <c r="R175" s="416"/>
      <c r="S175" s="65"/>
    </row>
    <row r="176" spans="1:19" x14ac:dyDescent="0.2">
      <c r="A176" s="204" t="s">
        <v>963</v>
      </c>
      <c r="B176" s="204" t="s">
        <v>963</v>
      </c>
      <c r="C176" s="204" t="s">
        <v>963</v>
      </c>
      <c r="D176" s="204" t="s">
        <v>963</v>
      </c>
      <c r="E176" s="50" t="s">
        <v>610</v>
      </c>
      <c r="F176" s="358"/>
      <c r="G176" s="358"/>
      <c r="H176" s="354"/>
      <c r="I176" s="405"/>
      <c r="J176" s="160">
        <v>180</v>
      </c>
      <c r="K176" s="29"/>
      <c r="L176" s="392"/>
      <c r="M176" s="365"/>
      <c r="N176" s="410"/>
      <c r="O176" s="405"/>
      <c r="P176" s="416"/>
      <c r="Q176" s="405"/>
      <c r="R176" s="416"/>
      <c r="S176" s="65"/>
    </row>
    <row r="177" spans="1:19" x14ac:dyDescent="0.2">
      <c r="A177" s="204" t="s">
        <v>963</v>
      </c>
      <c r="B177" s="204" t="s">
        <v>963</v>
      </c>
      <c r="C177" s="204" t="s">
        <v>963</v>
      </c>
      <c r="D177" s="204" t="s">
        <v>963</v>
      </c>
      <c r="E177" s="50" t="s">
        <v>611</v>
      </c>
      <c r="F177" s="358"/>
      <c r="G177" s="358"/>
      <c r="H177" s="354"/>
      <c r="I177" s="405"/>
      <c r="J177" s="160">
        <v>188</v>
      </c>
      <c r="K177" s="29"/>
      <c r="L177" s="393"/>
      <c r="M177" s="366"/>
      <c r="N177" s="411"/>
      <c r="O177" s="405"/>
      <c r="P177" s="417"/>
      <c r="Q177" s="405"/>
      <c r="R177" s="417"/>
      <c r="S177" s="65"/>
    </row>
  </sheetData>
  <sheetProtection algorithmName="SHA-512" hashValue="mUEHA4LMb4cN3y9TxHcdYsqmU0ARLybdSi/jmoZ3yy1ebLJYQGHuGyu76RGoerB/9TGG/9hlPsJPEfjkopMeFA==" saltValue="JHr/P77GYiSBL9bgU6rgOA==" spinCount="100000" sheet="1" autoFilter="0"/>
  <autoFilter ref="A8:R177" xr:uid="{00000000-0009-0000-0000-000004000000}"/>
  <mergeCells count="395">
    <mergeCell ref="R135:R139"/>
    <mergeCell ref="R140:R144"/>
    <mergeCell ref="R145:R149"/>
    <mergeCell ref="R164:R168"/>
    <mergeCell ref="R169:R173"/>
    <mergeCell ref="R174:R177"/>
    <mergeCell ref="A4:C7"/>
    <mergeCell ref="D4:I7"/>
    <mergeCell ref="J6:K6"/>
    <mergeCell ref="O6:R6"/>
    <mergeCell ref="J7:K7"/>
    <mergeCell ref="O7:R7"/>
    <mergeCell ref="P135:P139"/>
    <mergeCell ref="P140:P144"/>
    <mergeCell ref="P145:P149"/>
    <mergeCell ref="P164:P168"/>
    <mergeCell ref="P169:P173"/>
    <mergeCell ref="P174:P177"/>
    <mergeCell ref="Q135:Q139"/>
    <mergeCell ref="Q140:Q144"/>
    <mergeCell ref="Q145:Q149"/>
    <mergeCell ref="Q164:Q168"/>
    <mergeCell ref="Q169:Q173"/>
    <mergeCell ref="Q174:Q177"/>
    <mergeCell ref="N135:N139"/>
    <mergeCell ref="N140:N144"/>
    <mergeCell ref="N145:N149"/>
    <mergeCell ref="N164:N168"/>
    <mergeCell ref="N169:N173"/>
    <mergeCell ref="N174:N177"/>
    <mergeCell ref="O135:O139"/>
    <mergeCell ref="O140:O144"/>
    <mergeCell ref="O145:O149"/>
    <mergeCell ref="O164:O168"/>
    <mergeCell ref="O169:O173"/>
    <mergeCell ref="O174:O177"/>
    <mergeCell ref="I135:I139"/>
    <mergeCell ref="I140:I144"/>
    <mergeCell ref="I145:I149"/>
    <mergeCell ref="I164:I168"/>
    <mergeCell ref="I169:I173"/>
    <mergeCell ref="I174:I177"/>
    <mergeCell ref="L135:L139"/>
    <mergeCell ref="M135:M139"/>
    <mergeCell ref="L140:L144"/>
    <mergeCell ref="M140:M144"/>
    <mergeCell ref="L145:L149"/>
    <mergeCell ref="M145:M149"/>
    <mergeCell ref="L164:L168"/>
    <mergeCell ref="M164:M168"/>
    <mergeCell ref="L169:L173"/>
    <mergeCell ref="M169:M173"/>
    <mergeCell ref="L174:L177"/>
    <mergeCell ref="M174:M177"/>
    <mergeCell ref="F169:F173"/>
    <mergeCell ref="G169:G173"/>
    <mergeCell ref="H169:H173"/>
    <mergeCell ref="F174:F177"/>
    <mergeCell ref="G174:G177"/>
    <mergeCell ref="H174:H177"/>
    <mergeCell ref="F145:F149"/>
    <mergeCell ref="G145:G149"/>
    <mergeCell ref="H145:H149"/>
    <mergeCell ref="F164:F168"/>
    <mergeCell ref="G164:G168"/>
    <mergeCell ref="H164:H168"/>
    <mergeCell ref="F135:F139"/>
    <mergeCell ref="G135:G139"/>
    <mergeCell ref="H135:H139"/>
    <mergeCell ref="F140:F144"/>
    <mergeCell ref="G140:G144"/>
    <mergeCell ref="H140:H144"/>
    <mergeCell ref="R81:R85"/>
    <mergeCell ref="Q96:Q100"/>
    <mergeCell ref="R96:R100"/>
    <mergeCell ref="L86:L90"/>
    <mergeCell ref="M86:M90"/>
    <mergeCell ref="N86:N90"/>
    <mergeCell ref="O86:O90"/>
    <mergeCell ref="P86:P90"/>
    <mergeCell ref="Q86:Q90"/>
    <mergeCell ref="R86:R90"/>
    <mergeCell ref="R91:R95"/>
    <mergeCell ref="H91:H95"/>
    <mergeCell ref="I91:I95"/>
    <mergeCell ref="L91:L95"/>
    <mergeCell ref="M91:M95"/>
    <mergeCell ref="N91:N95"/>
    <mergeCell ref="O91:O95"/>
    <mergeCell ref="H96:H100"/>
    <mergeCell ref="B91:B95"/>
    <mergeCell ref="C91:C95"/>
    <mergeCell ref="D91:D95"/>
    <mergeCell ref="E91:E95"/>
    <mergeCell ref="F91:F95"/>
    <mergeCell ref="G91:G95"/>
    <mergeCell ref="B86:B90"/>
    <mergeCell ref="C86:C90"/>
    <mergeCell ref="D86:D90"/>
    <mergeCell ref="E86:E90"/>
    <mergeCell ref="F86:F90"/>
    <mergeCell ref="G86:G90"/>
    <mergeCell ref="H86:H90"/>
    <mergeCell ref="I86:I90"/>
    <mergeCell ref="N77:N80"/>
    <mergeCell ref="O77:O80"/>
    <mergeCell ref="P77:P80"/>
    <mergeCell ref="D96:D100"/>
    <mergeCell ref="E96:E100"/>
    <mergeCell ref="F96:F100"/>
    <mergeCell ref="G96:G100"/>
    <mergeCell ref="F81:F85"/>
    <mergeCell ref="G81:G85"/>
    <mergeCell ref="H81:H85"/>
    <mergeCell ref="I81:I85"/>
    <mergeCell ref="I96:I100"/>
    <mergeCell ref="L96:L100"/>
    <mergeCell ref="M96:M100"/>
    <mergeCell ref="N96:N100"/>
    <mergeCell ref="O96:O100"/>
    <mergeCell ref="P96:P100"/>
    <mergeCell ref="M81:M85"/>
    <mergeCell ref="P91:P95"/>
    <mergeCell ref="N81:N85"/>
    <mergeCell ref="O81:O85"/>
    <mergeCell ref="P81:P85"/>
    <mergeCell ref="B96:B100"/>
    <mergeCell ref="C96:C100"/>
    <mergeCell ref="L81:L85"/>
    <mergeCell ref="L77:L80"/>
    <mergeCell ref="M77:M80"/>
    <mergeCell ref="G102:G106"/>
    <mergeCell ref="H102:H106"/>
    <mergeCell ref="B102:B106"/>
    <mergeCell ref="C102:C106"/>
    <mergeCell ref="D102:D106"/>
    <mergeCell ref="E102:E106"/>
    <mergeCell ref="F102:F106"/>
    <mergeCell ref="I102:I106"/>
    <mergeCell ref="L102:L106"/>
    <mergeCell ref="M102:M106"/>
    <mergeCell ref="B77:B80"/>
    <mergeCell ref="C77:C80"/>
    <mergeCell ref="D77:D80"/>
    <mergeCell ref="E77:E80"/>
    <mergeCell ref="F77:F80"/>
    <mergeCell ref="G77:G80"/>
    <mergeCell ref="H77:H80"/>
    <mergeCell ref="I77:I80"/>
    <mergeCell ref="E81:E85"/>
    <mergeCell ref="B46:B49"/>
    <mergeCell ref="C46:C49"/>
    <mergeCell ref="D46:D49"/>
    <mergeCell ref="E46:E49"/>
    <mergeCell ref="F46:F49"/>
    <mergeCell ref="G46:G49"/>
    <mergeCell ref="H46:H49"/>
    <mergeCell ref="I46:I49"/>
    <mergeCell ref="L46:L49"/>
    <mergeCell ref="L42:L45"/>
    <mergeCell ref="M42:M45"/>
    <mergeCell ref="N42:N45"/>
    <mergeCell ref="O42:O45"/>
    <mergeCell ref="P42:P45"/>
    <mergeCell ref="P46:P49"/>
    <mergeCell ref="Q46:Q49"/>
    <mergeCell ref="R46:R49"/>
    <mergeCell ref="I42:I45"/>
    <mergeCell ref="M46:M49"/>
    <mergeCell ref="N46:N49"/>
    <mergeCell ref="O46:O49"/>
    <mergeCell ref="P37:P41"/>
    <mergeCell ref="Q37:Q41"/>
    <mergeCell ref="R37:R41"/>
    <mergeCell ref="B42:B45"/>
    <mergeCell ref="C42:C45"/>
    <mergeCell ref="D42:D45"/>
    <mergeCell ref="E42:E45"/>
    <mergeCell ref="F42:F45"/>
    <mergeCell ref="G42:G45"/>
    <mergeCell ref="H42:H45"/>
    <mergeCell ref="H37:H41"/>
    <mergeCell ref="I37:I41"/>
    <mergeCell ref="L37:L41"/>
    <mergeCell ref="M37:M41"/>
    <mergeCell ref="B37:B41"/>
    <mergeCell ref="C37:C41"/>
    <mergeCell ref="D37:D41"/>
    <mergeCell ref="E37:E41"/>
    <mergeCell ref="F37:F41"/>
    <mergeCell ref="G37:G41"/>
    <mergeCell ref="N37:N41"/>
    <mergeCell ref="O37:O41"/>
    <mergeCell ref="Q42:Q45"/>
    <mergeCell ref="R42:R45"/>
    <mergeCell ref="L13:L17"/>
    <mergeCell ref="M13:M17"/>
    <mergeCell ref="R33:R36"/>
    <mergeCell ref="B33:B36"/>
    <mergeCell ref="C33:C36"/>
    <mergeCell ref="D33:D36"/>
    <mergeCell ref="E33:E36"/>
    <mergeCell ref="F33:F36"/>
    <mergeCell ref="G33:G36"/>
    <mergeCell ref="H33:H36"/>
    <mergeCell ref="I33:I36"/>
    <mergeCell ref="L33:L36"/>
    <mergeCell ref="M33:M36"/>
    <mergeCell ref="N33:N36"/>
    <mergeCell ref="O33:O36"/>
    <mergeCell ref="P33:P36"/>
    <mergeCell ref="Q33:Q36"/>
    <mergeCell ref="Q13:Q17"/>
    <mergeCell ref="M28:M31"/>
    <mergeCell ref="N28:N31"/>
    <mergeCell ref="O28:O31"/>
    <mergeCell ref="P28:P31"/>
    <mergeCell ref="Q28:Q31"/>
    <mergeCell ref="Q18:Q22"/>
    <mergeCell ref="R13:R17"/>
    <mergeCell ref="P13:P17"/>
    <mergeCell ref="N13:N17"/>
    <mergeCell ref="O13:O17"/>
    <mergeCell ref="R28:R31"/>
    <mergeCell ref="L23:L27"/>
    <mergeCell ref="M23:M27"/>
    <mergeCell ref="N23:N27"/>
    <mergeCell ref="P23:P27"/>
    <mergeCell ref="Q23:Q27"/>
    <mergeCell ref="R23:R27"/>
    <mergeCell ref="B28:B31"/>
    <mergeCell ref="C28:C31"/>
    <mergeCell ref="D28:D31"/>
    <mergeCell ref="E28:E31"/>
    <mergeCell ref="F28:F31"/>
    <mergeCell ref="G28:G31"/>
    <mergeCell ref="H28:H31"/>
    <mergeCell ref="B23:B27"/>
    <mergeCell ref="C23:C27"/>
    <mergeCell ref="D23:D27"/>
    <mergeCell ref="E23:E27"/>
    <mergeCell ref="F23:F27"/>
    <mergeCell ref="G23:G27"/>
    <mergeCell ref="A3:C3"/>
    <mergeCell ref="D3:I3"/>
    <mergeCell ref="J3:K3"/>
    <mergeCell ref="H23:H27"/>
    <mergeCell ref="I23:I27"/>
    <mergeCell ref="B18:B22"/>
    <mergeCell ref="C18:C22"/>
    <mergeCell ref="D18:D22"/>
    <mergeCell ref="E18:E22"/>
    <mergeCell ref="F18:F22"/>
    <mergeCell ref="B13:B17"/>
    <mergeCell ref="C13:C17"/>
    <mergeCell ref="D13:D17"/>
    <mergeCell ref="E13:E17"/>
    <mergeCell ref="F13:F17"/>
    <mergeCell ref="G13:G17"/>
    <mergeCell ref="H13:H17"/>
    <mergeCell ref="C10:C12"/>
    <mergeCell ref="I13:I17"/>
    <mergeCell ref="O3:R3"/>
    <mergeCell ref="J4:K4"/>
    <mergeCell ref="O4:R4"/>
    <mergeCell ref="J5:K5"/>
    <mergeCell ref="O5:R5"/>
    <mergeCell ref="E10:E12"/>
    <mergeCell ref="F10:F12"/>
    <mergeCell ref="G10:G12"/>
    <mergeCell ref="H10:H12"/>
    <mergeCell ref="I10:I12"/>
    <mergeCell ref="L10:L12"/>
    <mergeCell ref="M10:M12"/>
    <mergeCell ref="N10:N12"/>
    <mergeCell ref="O10:O12"/>
    <mergeCell ref="P10:P12"/>
    <mergeCell ref="Q10:Q12"/>
    <mergeCell ref="R10:R12"/>
    <mergeCell ref="R18:R22"/>
    <mergeCell ref="B10:B12"/>
    <mergeCell ref="D10:D12"/>
    <mergeCell ref="H51:H55"/>
    <mergeCell ref="I51:I55"/>
    <mergeCell ref="L51:L55"/>
    <mergeCell ref="M51:M55"/>
    <mergeCell ref="N51:N55"/>
    <mergeCell ref="O51:O55"/>
    <mergeCell ref="P51:P55"/>
    <mergeCell ref="G18:G22"/>
    <mergeCell ref="H18:H22"/>
    <mergeCell ref="I18:I22"/>
    <mergeCell ref="L18:L22"/>
    <mergeCell ref="M18:M22"/>
    <mergeCell ref="N18:N22"/>
    <mergeCell ref="O18:O22"/>
    <mergeCell ref="P18:P22"/>
    <mergeCell ref="I28:I31"/>
    <mergeCell ref="L28:L31"/>
    <mergeCell ref="O23:O27"/>
    <mergeCell ref="B51:B55"/>
    <mergeCell ref="C51:C55"/>
    <mergeCell ref="D51:D55"/>
    <mergeCell ref="E51:E55"/>
    <mergeCell ref="F51:F55"/>
    <mergeCell ref="G51:G55"/>
    <mergeCell ref="R56:R60"/>
    <mergeCell ref="Q56:Q60"/>
    <mergeCell ref="P56:P60"/>
    <mergeCell ref="O56:O60"/>
    <mergeCell ref="N56:N60"/>
    <mergeCell ref="M56:M60"/>
    <mergeCell ref="L56:L60"/>
    <mergeCell ref="Q51:Q55"/>
    <mergeCell ref="R51:R55"/>
    <mergeCell ref="B56:B60"/>
    <mergeCell ref="C56:C60"/>
    <mergeCell ref="I56:I60"/>
    <mergeCell ref="H56:H60"/>
    <mergeCell ref="G56:G60"/>
    <mergeCell ref="F56:F60"/>
    <mergeCell ref="E56:E60"/>
    <mergeCell ref="D56:D60"/>
    <mergeCell ref="D61:D65"/>
    <mergeCell ref="E61:E65"/>
    <mergeCell ref="F61:F65"/>
    <mergeCell ref="G61:G65"/>
    <mergeCell ref="H61:H65"/>
    <mergeCell ref="I61:I65"/>
    <mergeCell ref="R61:R65"/>
    <mergeCell ref="Q61:Q65"/>
    <mergeCell ref="P61:P65"/>
    <mergeCell ref="O61:O65"/>
    <mergeCell ref="N61:N65"/>
    <mergeCell ref="M61:M65"/>
    <mergeCell ref="L61:L65"/>
    <mergeCell ref="B61:B65"/>
    <mergeCell ref="C61:C65"/>
    <mergeCell ref="P67:P71"/>
    <mergeCell ref="Q67:Q71"/>
    <mergeCell ref="R67:R71"/>
    <mergeCell ref="B67:B71"/>
    <mergeCell ref="C67:C71"/>
    <mergeCell ref="D67:D71"/>
    <mergeCell ref="E67:E71"/>
    <mergeCell ref="F67:F71"/>
    <mergeCell ref="G67:G71"/>
    <mergeCell ref="H72:H76"/>
    <mergeCell ref="I72:I76"/>
    <mergeCell ref="L72:L76"/>
    <mergeCell ref="M67:M71"/>
    <mergeCell ref="N67:N71"/>
    <mergeCell ref="O67:O71"/>
    <mergeCell ref="H67:H71"/>
    <mergeCell ref="I67:I71"/>
    <mergeCell ref="L67:L71"/>
    <mergeCell ref="M72:M76"/>
    <mergeCell ref="N72:N76"/>
    <mergeCell ref="O72:O76"/>
    <mergeCell ref="B72:B76"/>
    <mergeCell ref="C72:C76"/>
    <mergeCell ref="D72:D76"/>
    <mergeCell ref="R77:R80"/>
    <mergeCell ref="B81:B85"/>
    <mergeCell ref="B107:B112"/>
    <mergeCell ref="C107:C112"/>
    <mergeCell ref="D107:D112"/>
    <mergeCell ref="E107:E112"/>
    <mergeCell ref="F107:F112"/>
    <mergeCell ref="C81:C85"/>
    <mergeCell ref="D81:D85"/>
    <mergeCell ref="N102:N106"/>
    <mergeCell ref="O102:O106"/>
    <mergeCell ref="P102:P106"/>
    <mergeCell ref="Q102:Q106"/>
    <mergeCell ref="R102:R106"/>
    <mergeCell ref="G107:G112"/>
    <mergeCell ref="H107:H112"/>
    <mergeCell ref="I107:I112"/>
    <mergeCell ref="L107:L112"/>
    <mergeCell ref="E72:E76"/>
    <mergeCell ref="F72:F76"/>
    <mergeCell ref="G72:G76"/>
    <mergeCell ref="M107:M112"/>
    <mergeCell ref="P107:P112"/>
    <mergeCell ref="Q107:Q112"/>
    <mergeCell ref="R107:R112"/>
    <mergeCell ref="N107:N112"/>
    <mergeCell ref="O107:O112"/>
    <mergeCell ref="P72:P76"/>
    <mergeCell ref="Q72:Q76"/>
    <mergeCell ref="R72:R76"/>
    <mergeCell ref="Q77:Q80"/>
    <mergeCell ref="Q91:Q95"/>
    <mergeCell ref="Q81:Q85"/>
  </mergeCells>
  <phoneticPr fontId="3"/>
  <printOptions horizontalCentered="1"/>
  <pageMargins left="0" right="0" top="0.74803149606299213" bottom="0.74803149606299213" header="0.31496062992125984" footer="0.31496062992125984"/>
  <pageSetup paperSize="9" scale="20" orientation="landscape" r:id="rId1"/>
  <ignoredErrors>
    <ignoredError sqref="L18:L27 L33:L45 L77:L80 L28:L31 L81:L85 L86:L90 L91:L95 L46:L49 L101 L96:L100" formulaRange="1"/>
    <ignoredError sqref="M23:M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5" tint="-0.499984740745262"/>
    <pageSetUpPr fitToPage="1"/>
  </sheetPr>
  <dimension ref="A1:J19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E45" sqref="E45"/>
    </sheetView>
  </sheetViews>
  <sheetFormatPr defaultColWidth="9" defaultRowHeight="14" x14ac:dyDescent="0.2"/>
  <cols>
    <col min="1" max="1" width="13.7265625" style="2" bestFit="1" customWidth="1"/>
    <col min="2" max="2" width="32.6328125" style="2" bestFit="1" customWidth="1"/>
    <col min="3" max="3" width="15.08984375" style="2" bestFit="1" customWidth="1"/>
    <col min="4" max="4" width="8" style="28" bestFit="1" customWidth="1"/>
    <col min="5" max="6" width="9" style="2"/>
    <col min="7" max="7" width="9" style="4"/>
    <col min="8" max="16384" width="9" style="2"/>
  </cols>
  <sheetData>
    <row r="1" spans="1:10" x14ac:dyDescent="0.2">
      <c r="A1" s="60" t="s">
        <v>907</v>
      </c>
      <c r="D1" s="3"/>
      <c r="E1" s="6"/>
      <c r="F1" s="65"/>
      <c r="G1" s="63"/>
      <c r="H1" s="65"/>
      <c r="I1" s="65"/>
      <c r="J1" s="8"/>
    </row>
    <row r="2" spans="1:10" x14ac:dyDescent="0.2">
      <c r="A2" s="23" t="s">
        <v>616</v>
      </c>
      <c r="D2" s="3"/>
      <c r="E2" s="6"/>
      <c r="F2" s="65"/>
      <c r="G2" s="63"/>
      <c r="H2" s="65"/>
      <c r="I2" s="65"/>
      <c r="J2" s="8"/>
    </row>
    <row r="3" spans="1:10" x14ac:dyDescent="0.2">
      <c r="A3" s="344" t="s">
        <v>905</v>
      </c>
      <c r="B3" s="345"/>
      <c r="C3" s="344" t="s">
        <v>906</v>
      </c>
      <c r="D3" s="345"/>
      <c r="E3" s="150" t="s">
        <v>96</v>
      </c>
      <c r="F3" s="155" t="s">
        <v>97</v>
      </c>
      <c r="G3" s="24" t="s">
        <v>98</v>
      </c>
      <c r="H3" s="347" t="s">
        <v>99</v>
      </c>
      <c r="I3" s="347"/>
      <c r="J3" s="8"/>
    </row>
    <row r="4" spans="1:10" ht="27.75" customHeight="1" x14ac:dyDescent="0.2">
      <c r="A4" s="345">
        <f>表紙!C4</f>
        <v>0</v>
      </c>
      <c r="B4" s="345"/>
      <c r="C4" s="436">
        <f>表紙!B19</f>
        <v>0</v>
      </c>
      <c r="D4" s="345"/>
      <c r="E4" s="150">
        <f>SUM(E7:E19)</f>
        <v>0</v>
      </c>
      <c r="F4" s="149">
        <f>SUM(F7:F19)</f>
        <v>0</v>
      </c>
      <c r="G4" s="24">
        <f>IF(ISERROR(H4/F4),0,(H4/F4))</f>
        <v>0</v>
      </c>
      <c r="H4" s="350">
        <f>SUM(I7:I19)</f>
        <v>0</v>
      </c>
      <c r="I4" s="350"/>
      <c r="J4" s="8"/>
    </row>
    <row r="5" spans="1:10" s="5" customFormat="1" x14ac:dyDescent="0.2">
      <c r="A5" s="37" t="s">
        <v>44</v>
      </c>
      <c r="B5" s="11" t="s">
        <v>32</v>
      </c>
      <c r="C5" s="11" t="s">
        <v>33</v>
      </c>
      <c r="D5" s="12" t="s">
        <v>37</v>
      </c>
      <c r="E5" s="13" t="s">
        <v>126</v>
      </c>
      <c r="F5" s="12" t="s">
        <v>40</v>
      </c>
      <c r="G5" s="14" t="s">
        <v>41</v>
      </c>
      <c r="H5" s="12" t="s">
        <v>42</v>
      </c>
      <c r="I5" s="12" t="s">
        <v>43</v>
      </c>
      <c r="J5" s="15"/>
    </row>
    <row r="6" spans="1:10" x14ac:dyDescent="0.2">
      <c r="A6" s="93" t="s">
        <v>123</v>
      </c>
      <c r="B6" s="94"/>
      <c r="C6" s="94"/>
      <c r="D6" s="95"/>
      <c r="E6" s="94"/>
      <c r="F6" s="94"/>
      <c r="G6" s="96"/>
      <c r="H6" s="94"/>
      <c r="I6" s="97"/>
    </row>
    <row r="7" spans="1:10" x14ac:dyDescent="0.2">
      <c r="A7" s="25" t="s">
        <v>359</v>
      </c>
      <c r="B7" s="25" t="s">
        <v>372</v>
      </c>
      <c r="C7" s="26" t="s">
        <v>79</v>
      </c>
      <c r="D7" s="27">
        <v>4500</v>
      </c>
      <c r="E7" s="21"/>
      <c r="F7" s="27">
        <f>D7*E7</f>
        <v>0</v>
      </c>
      <c r="G7" s="236">
        <v>0.6</v>
      </c>
      <c r="H7" s="27">
        <f t="shared" ref="H7:H12" si="0">D7*G7</f>
        <v>2700</v>
      </c>
      <c r="I7" s="27">
        <f t="shared" ref="I7:I12" si="1">E7*H7</f>
        <v>0</v>
      </c>
    </row>
    <row r="8" spans="1:10" x14ac:dyDescent="0.2">
      <c r="A8" s="31" t="s">
        <v>360</v>
      </c>
      <c r="B8" s="31" t="s">
        <v>373</v>
      </c>
      <c r="C8" s="32" t="s">
        <v>124</v>
      </c>
      <c r="D8" s="33">
        <v>7500</v>
      </c>
      <c r="E8" s="30"/>
      <c r="F8" s="33">
        <f t="shared" ref="F8:F12" si="2">D8*E8</f>
        <v>0</v>
      </c>
      <c r="G8" s="237">
        <v>0.6</v>
      </c>
      <c r="H8" s="33">
        <f t="shared" si="0"/>
        <v>4500</v>
      </c>
      <c r="I8" s="33">
        <f t="shared" si="1"/>
        <v>0</v>
      </c>
    </row>
    <row r="9" spans="1:10" x14ac:dyDescent="0.2">
      <c r="A9" s="25" t="s">
        <v>361</v>
      </c>
      <c r="B9" s="25" t="s">
        <v>374</v>
      </c>
      <c r="C9" s="26" t="s">
        <v>130</v>
      </c>
      <c r="D9" s="27">
        <v>6500</v>
      </c>
      <c r="E9" s="21"/>
      <c r="F9" s="27">
        <f t="shared" si="2"/>
        <v>0</v>
      </c>
      <c r="G9" s="236">
        <v>0.6</v>
      </c>
      <c r="H9" s="27">
        <f t="shared" si="0"/>
        <v>3900</v>
      </c>
      <c r="I9" s="27">
        <f t="shared" si="1"/>
        <v>0</v>
      </c>
    </row>
    <row r="10" spans="1:10" x14ac:dyDescent="0.2">
      <c r="A10" s="31" t="s">
        <v>362</v>
      </c>
      <c r="B10" s="31" t="s">
        <v>375</v>
      </c>
      <c r="C10" s="32" t="s">
        <v>130</v>
      </c>
      <c r="D10" s="33">
        <v>10000</v>
      </c>
      <c r="E10" s="30"/>
      <c r="F10" s="33">
        <f>D10*E10</f>
        <v>0</v>
      </c>
      <c r="G10" s="237">
        <v>0.6</v>
      </c>
      <c r="H10" s="33">
        <f>D10*G10</f>
        <v>6000</v>
      </c>
      <c r="I10" s="33">
        <f>E10*H10</f>
        <v>0</v>
      </c>
    </row>
    <row r="11" spans="1:10" x14ac:dyDescent="0.2">
      <c r="A11" s="42" t="s">
        <v>363</v>
      </c>
      <c r="B11" s="42" t="s">
        <v>376</v>
      </c>
      <c r="C11" s="43" t="s">
        <v>79</v>
      </c>
      <c r="D11" s="44">
        <v>16000</v>
      </c>
      <c r="E11" s="22"/>
      <c r="F11" s="44">
        <f t="shared" si="2"/>
        <v>0</v>
      </c>
      <c r="G11" s="238">
        <v>0.6</v>
      </c>
      <c r="H11" s="44">
        <f t="shared" si="0"/>
        <v>9600</v>
      </c>
      <c r="I11" s="44">
        <f t="shared" si="1"/>
        <v>0</v>
      </c>
    </row>
    <row r="12" spans="1:10" x14ac:dyDescent="0.2">
      <c r="A12" s="31" t="s">
        <v>364</v>
      </c>
      <c r="B12" s="31" t="s">
        <v>377</v>
      </c>
      <c r="C12" s="32" t="s">
        <v>122</v>
      </c>
      <c r="D12" s="33">
        <v>17000</v>
      </c>
      <c r="E12" s="30"/>
      <c r="F12" s="33">
        <f t="shared" si="2"/>
        <v>0</v>
      </c>
      <c r="G12" s="237">
        <v>0.6</v>
      </c>
      <c r="H12" s="33">
        <f t="shared" si="0"/>
        <v>10200</v>
      </c>
      <c r="I12" s="33">
        <f t="shared" si="1"/>
        <v>0</v>
      </c>
    </row>
    <row r="13" spans="1:10" x14ac:dyDescent="0.2">
      <c r="A13" s="25" t="s">
        <v>365</v>
      </c>
      <c r="B13" s="25" t="s">
        <v>378</v>
      </c>
      <c r="C13" s="26" t="s">
        <v>122</v>
      </c>
      <c r="D13" s="27">
        <v>21000</v>
      </c>
      <c r="E13" s="21"/>
      <c r="F13" s="27">
        <f t="shared" ref="F13:F19" si="3">D13*E13</f>
        <v>0</v>
      </c>
      <c r="G13" s="236">
        <v>0.6</v>
      </c>
      <c r="H13" s="27">
        <f t="shared" ref="H13:I19" si="4">D13*G13</f>
        <v>12600</v>
      </c>
      <c r="I13" s="27">
        <f t="shared" si="4"/>
        <v>0</v>
      </c>
    </row>
    <row r="14" spans="1:10" x14ac:dyDescent="0.2">
      <c r="A14" s="31" t="s">
        <v>366</v>
      </c>
      <c r="B14" s="31" t="s">
        <v>379</v>
      </c>
      <c r="C14" s="32" t="s">
        <v>116</v>
      </c>
      <c r="D14" s="33">
        <v>38000</v>
      </c>
      <c r="E14" s="30"/>
      <c r="F14" s="33">
        <f t="shared" si="3"/>
        <v>0</v>
      </c>
      <c r="G14" s="237">
        <v>0.6</v>
      </c>
      <c r="H14" s="33">
        <f t="shared" si="4"/>
        <v>22800</v>
      </c>
      <c r="I14" s="33">
        <f t="shared" si="4"/>
        <v>0</v>
      </c>
    </row>
    <row r="15" spans="1:10" x14ac:dyDescent="0.2">
      <c r="A15" s="25" t="s">
        <v>367</v>
      </c>
      <c r="B15" s="25" t="s">
        <v>380</v>
      </c>
      <c r="C15" s="26" t="s">
        <v>79</v>
      </c>
      <c r="D15" s="27">
        <v>5500</v>
      </c>
      <c r="E15" s="21"/>
      <c r="F15" s="27">
        <f t="shared" si="3"/>
        <v>0</v>
      </c>
      <c r="G15" s="236">
        <v>0.6</v>
      </c>
      <c r="H15" s="27">
        <f t="shared" si="4"/>
        <v>3300</v>
      </c>
      <c r="I15" s="27">
        <f t="shared" si="4"/>
        <v>0</v>
      </c>
    </row>
    <row r="16" spans="1:10" x14ac:dyDescent="0.2">
      <c r="A16" s="31" t="s">
        <v>368</v>
      </c>
      <c r="B16" s="31" t="s">
        <v>381</v>
      </c>
      <c r="C16" s="32" t="s">
        <v>125</v>
      </c>
      <c r="D16" s="33">
        <v>15000</v>
      </c>
      <c r="E16" s="30"/>
      <c r="F16" s="33">
        <f t="shared" si="3"/>
        <v>0</v>
      </c>
      <c r="G16" s="237">
        <v>0.6</v>
      </c>
      <c r="H16" s="33">
        <f t="shared" si="4"/>
        <v>9000</v>
      </c>
      <c r="I16" s="33">
        <f t="shared" si="4"/>
        <v>0</v>
      </c>
    </row>
    <row r="17" spans="1:9" x14ac:dyDescent="0.2">
      <c r="A17" s="42" t="s">
        <v>369</v>
      </c>
      <c r="B17" s="42" t="s">
        <v>382</v>
      </c>
      <c r="C17" s="43" t="s">
        <v>125</v>
      </c>
      <c r="D17" s="44">
        <v>25000</v>
      </c>
      <c r="E17" s="22"/>
      <c r="F17" s="44">
        <f t="shared" si="3"/>
        <v>0</v>
      </c>
      <c r="G17" s="238">
        <v>0.6</v>
      </c>
      <c r="H17" s="44">
        <f t="shared" si="4"/>
        <v>15000</v>
      </c>
      <c r="I17" s="44">
        <f t="shared" si="4"/>
        <v>0</v>
      </c>
    </row>
    <row r="18" spans="1:9" x14ac:dyDescent="0.2">
      <c r="A18" s="31" t="s">
        <v>370</v>
      </c>
      <c r="B18" s="31" t="s">
        <v>383</v>
      </c>
      <c r="C18" s="32" t="s">
        <v>125</v>
      </c>
      <c r="D18" s="33">
        <v>25000</v>
      </c>
      <c r="E18" s="30"/>
      <c r="F18" s="33">
        <f t="shared" si="3"/>
        <v>0</v>
      </c>
      <c r="G18" s="237">
        <v>0.6</v>
      </c>
      <c r="H18" s="33">
        <f t="shared" si="4"/>
        <v>15000</v>
      </c>
      <c r="I18" s="33">
        <f t="shared" si="4"/>
        <v>0</v>
      </c>
    </row>
    <row r="19" spans="1:9" x14ac:dyDescent="0.2">
      <c r="A19" s="25" t="s">
        <v>371</v>
      </c>
      <c r="B19" s="25" t="s">
        <v>384</v>
      </c>
      <c r="C19" s="26" t="s">
        <v>93</v>
      </c>
      <c r="D19" s="27">
        <v>30000</v>
      </c>
      <c r="E19" s="21"/>
      <c r="F19" s="27">
        <f t="shared" si="3"/>
        <v>0</v>
      </c>
      <c r="G19" s="236">
        <v>0.6</v>
      </c>
      <c r="H19" s="27">
        <f t="shared" si="4"/>
        <v>18000</v>
      </c>
      <c r="I19" s="27">
        <f t="shared" si="4"/>
        <v>0</v>
      </c>
    </row>
  </sheetData>
  <sheetProtection algorithmName="SHA-512" hashValue="iP+341btAyGF0eavt2M3BOsJU9Qc71SB5p4BgqrEINutcMcMmmPfVnqqdq3Fgbnuu7db5GSeN/i5/In0rSSCgg==" saltValue="atYDiA5ERKUTkJtbtAPAPQ==" spinCount="100000" sheet="1" autoFilter="0"/>
  <autoFilter ref="A5:I5" xr:uid="{00000000-0009-0000-0000-000006000000}"/>
  <mergeCells count="6">
    <mergeCell ref="A3:B3"/>
    <mergeCell ref="C3:D3"/>
    <mergeCell ref="H3:I3"/>
    <mergeCell ref="A4:B4"/>
    <mergeCell ref="C4:D4"/>
    <mergeCell ref="H4:I4"/>
  </mergeCells>
  <phoneticPr fontId="3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FF0000"/>
  </sheetPr>
  <dimension ref="A1:K84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C25" sqref="C25:C42"/>
    </sheetView>
  </sheetViews>
  <sheetFormatPr defaultColWidth="11.36328125" defaultRowHeight="14" x14ac:dyDescent="0.2"/>
  <cols>
    <col min="1" max="1" width="17.6328125" style="2" customWidth="1"/>
    <col min="2" max="2" width="28.08984375" style="2" customWidth="1"/>
    <col min="3" max="3" width="30.08984375" style="2" customWidth="1"/>
    <col min="4" max="4" width="10.08984375" style="80" customWidth="1"/>
    <col min="5" max="5" width="8.453125" style="4" customWidth="1"/>
    <col min="6" max="6" width="7.7265625" style="5" customWidth="1"/>
    <col min="7" max="7" width="8.90625" style="2" customWidth="1"/>
    <col min="8" max="8" width="12.90625" style="75" customWidth="1"/>
    <col min="9" max="9" width="7.6328125" style="38" customWidth="1"/>
    <col min="10" max="10" width="8.6328125" style="75" customWidth="1"/>
    <col min="11" max="11" width="12.90625" style="75" customWidth="1"/>
    <col min="12" max="16384" width="11.36328125" style="2"/>
  </cols>
  <sheetData>
    <row r="1" spans="1:11" x14ac:dyDescent="0.2">
      <c r="A1" s="60" t="s">
        <v>907</v>
      </c>
      <c r="G1" s="6"/>
      <c r="I1" s="7"/>
    </row>
    <row r="2" spans="1:11" x14ac:dyDescent="0.2">
      <c r="A2" s="23" t="s">
        <v>614</v>
      </c>
      <c r="G2" s="6"/>
      <c r="I2" s="7"/>
    </row>
    <row r="3" spans="1:11" x14ac:dyDescent="0.2">
      <c r="A3" s="344" t="s">
        <v>905</v>
      </c>
      <c r="B3" s="345"/>
      <c r="C3" s="344" t="s">
        <v>906</v>
      </c>
      <c r="D3" s="345"/>
      <c r="E3" s="345"/>
      <c r="F3" s="345"/>
      <c r="G3" s="150" t="s">
        <v>96</v>
      </c>
      <c r="H3" s="76" t="s">
        <v>97</v>
      </c>
      <c r="I3" s="24" t="s">
        <v>98</v>
      </c>
      <c r="J3" s="347" t="s">
        <v>99</v>
      </c>
      <c r="K3" s="347"/>
    </row>
    <row r="4" spans="1:11" ht="34.5" customHeight="1" x14ac:dyDescent="0.2">
      <c r="A4" s="345">
        <f>表紙!C4</f>
        <v>0</v>
      </c>
      <c r="B4" s="345"/>
      <c r="C4" s="436">
        <f>表紙!B19</f>
        <v>0</v>
      </c>
      <c r="D4" s="345"/>
      <c r="E4" s="345"/>
      <c r="F4" s="345"/>
      <c r="G4" s="150">
        <f>SUM(G6:G83)</f>
        <v>0</v>
      </c>
      <c r="H4" s="170">
        <f>SUM(H6:H83)</f>
        <v>0</v>
      </c>
      <c r="I4" s="24">
        <f>IF(ISERROR(J4/H4),0,(J4/H4))</f>
        <v>0</v>
      </c>
      <c r="J4" s="350">
        <f>SUM(K6:K83)</f>
        <v>0</v>
      </c>
      <c r="K4" s="350"/>
    </row>
    <row r="5" spans="1:11" s="4" customFormat="1" x14ac:dyDescent="0.2">
      <c r="A5" s="37" t="s">
        <v>139</v>
      </c>
      <c r="B5" s="11" t="s">
        <v>141</v>
      </c>
      <c r="C5" s="11" t="s">
        <v>143</v>
      </c>
      <c r="D5" s="76" t="s">
        <v>696</v>
      </c>
      <c r="E5" s="11" t="s">
        <v>0</v>
      </c>
      <c r="F5" s="11" t="s">
        <v>38</v>
      </c>
      <c r="G5" s="69" t="s">
        <v>39</v>
      </c>
      <c r="H5" s="77" t="s">
        <v>40</v>
      </c>
      <c r="I5" s="14" t="s">
        <v>41</v>
      </c>
      <c r="J5" s="77" t="s">
        <v>42</v>
      </c>
      <c r="K5" s="77" t="s">
        <v>43</v>
      </c>
    </row>
    <row r="6" spans="1:11" ht="15" customHeight="1" x14ac:dyDescent="0.2">
      <c r="A6" s="102" t="s">
        <v>618</v>
      </c>
      <c r="B6" s="103"/>
      <c r="C6" s="103"/>
      <c r="D6" s="110"/>
      <c r="E6" s="112"/>
      <c r="F6" s="239"/>
      <c r="G6" s="105"/>
      <c r="H6" s="110"/>
      <c r="I6" s="240"/>
      <c r="J6" s="110"/>
      <c r="K6" s="114"/>
    </row>
    <row r="7" spans="1:11" ht="15" customHeight="1" x14ac:dyDescent="0.2">
      <c r="A7" s="108" t="s">
        <v>619</v>
      </c>
      <c r="B7" s="439" t="s">
        <v>95</v>
      </c>
      <c r="C7" s="439" t="s">
        <v>79</v>
      </c>
      <c r="D7" s="438">
        <v>100000</v>
      </c>
      <c r="E7" s="111">
        <v>22.5</v>
      </c>
      <c r="F7" s="120"/>
      <c r="G7" s="440">
        <f>SUM(F7:F24)</f>
        <v>0</v>
      </c>
      <c r="H7" s="438">
        <f>D7*G7</f>
        <v>0</v>
      </c>
      <c r="I7" s="437"/>
      <c r="J7" s="438">
        <f>D7*I7</f>
        <v>0</v>
      </c>
      <c r="K7" s="438">
        <f>G7*J7</f>
        <v>0</v>
      </c>
    </row>
    <row r="8" spans="1:11" ht="15" customHeight="1" x14ac:dyDescent="0.2">
      <c r="A8" s="108" t="s">
        <v>620</v>
      </c>
      <c r="B8" s="439"/>
      <c r="C8" s="439"/>
      <c r="D8" s="438"/>
      <c r="E8" s="111">
        <v>23</v>
      </c>
      <c r="F8" s="120"/>
      <c r="G8" s="440"/>
      <c r="H8" s="438"/>
      <c r="I8" s="437"/>
      <c r="J8" s="438"/>
      <c r="K8" s="438"/>
    </row>
    <row r="9" spans="1:11" ht="15" customHeight="1" x14ac:dyDescent="0.2">
      <c r="A9" s="108" t="s">
        <v>621</v>
      </c>
      <c r="B9" s="439"/>
      <c r="C9" s="439"/>
      <c r="D9" s="438"/>
      <c r="E9" s="111">
        <v>23.5</v>
      </c>
      <c r="F9" s="120"/>
      <c r="G9" s="440"/>
      <c r="H9" s="438"/>
      <c r="I9" s="437"/>
      <c r="J9" s="438"/>
      <c r="K9" s="438"/>
    </row>
    <row r="10" spans="1:11" ht="15" customHeight="1" x14ac:dyDescent="0.2">
      <c r="A10" s="108" t="s">
        <v>622</v>
      </c>
      <c r="B10" s="439"/>
      <c r="C10" s="439"/>
      <c r="D10" s="438"/>
      <c r="E10" s="111">
        <v>24</v>
      </c>
      <c r="F10" s="120"/>
      <c r="G10" s="440"/>
      <c r="H10" s="438"/>
      <c r="I10" s="437"/>
      <c r="J10" s="438"/>
      <c r="K10" s="438"/>
    </row>
    <row r="11" spans="1:11" ht="15" customHeight="1" x14ac:dyDescent="0.2">
      <c r="A11" s="108" t="s">
        <v>623</v>
      </c>
      <c r="B11" s="439"/>
      <c r="C11" s="439"/>
      <c r="D11" s="438"/>
      <c r="E11" s="111">
        <v>24.5</v>
      </c>
      <c r="F11" s="120"/>
      <c r="G11" s="440"/>
      <c r="H11" s="438"/>
      <c r="I11" s="437"/>
      <c r="J11" s="438"/>
      <c r="K11" s="438"/>
    </row>
    <row r="12" spans="1:11" ht="15" customHeight="1" x14ac:dyDescent="0.2">
      <c r="A12" s="108" t="s">
        <v>624</v>
      </c>
      <c r="B12" s="439"/>
      <c r="C12" s="439"/>
      <c r="D12" s="438"/>
      <c r="E12" s="111">
        <v>25</v>
      </c>
      <c r="F12" s="120"/>
      <c r="G12" s="440"/>
      <c r="H12" s="438"/>
      <c r="I12" s="437"/>
      <c r="J12" s="438"/>
      <c r="K12" s="438"/>
    </row>
    <row r="13" spans="1:11" ht="15" customHeight="1" x14ac:dyDescent="0.2">
      <c r="A13" s="108" t="s">
        <v>625</v>
      </c>
      <c r="B13" s="439"/>
      <c r="C13" s="439"/>
      <c r="D13" s="438"/>
      <c r="E13" s="111">
        <v>25.5</v>
      </c>
      <c r="F13" s="120"/>
      <c r="G13" s="440"/>
      <c r="H13" s="438"/>
      <c r="I13" s="437"/>
      <c r="J13" s="438"/>
      <c r="K13" s="438"/>
    </row>
    <row r="14" spans="1:11" ht="15" customHeight="1" x14ac:dyDescent="0.2">
      <c r="A14" s="108" t="s">
        <v>626</v>
      </c>
      <c r="B14" s="439"/>
      <c r="C14" s="439"/>
      <c r="D14" s="438"/>
      <c r="E14" s="111">
        <v>26</v>
      </c>
      <c r="F14" s="120"/>
      <c r="G14" s="440"/>
      <c r="H14" s="438"/>
      <c r="I14" s="437"/>
      <c r="J14" s="438"/>
      <c r="K14" s="438"/>
    </row>
    <row r="15" spans="1:11" ht="15" customHeight="1" x14ac:dyDescent="0.2">
      <c r="A15" s="108" t="s">
        <v>627</v>
      </c>
      <c r="B15" s="439"/>
      <c r="C15" s="439"/>
      <c r="D15" s="438"/>
      <c r="E15" s="111">
        <v>26.5</v>
      </c>
      <c r="F15" s="120"/>
      <c r="G15" s="440"/>
      <c r="H15" s="438"/>
      <c r="I15" s="437"/>
      <c r="J15" s="438"/>
      <c r="K15" s="438"/>
    </row>
    <row r="16" spans="1:11" ht="15" customHeight="1" x14ac:dyDescent="0.2">
      <c r="A16" s="108" t="s">
        <v>628</v>
      </c>
      <c r="B16" s="439"/>
      <c r="C16" s="439"/>
      <c r="D16" s="438"/>
      <c r="E16" s="111">
        <v>27</v>
      </c>
      <c r="F16" s="120"/>
      <c r="G16" s="440"/>
      <c r="H16" s="438"/>
      <c r="I16" s="437"/>
      <c r="J16" s="438"/>
      <c r="K16" s="438"/>
    </row>
    <row r="17" spans="1:11" ht="15" customHeight="1" x14ac:dyDescent="0.2">
      <c r="A17" s="108" t="s">
        <v>629</v>
      </c>
      <c r="B17" s="439"/>
      <c r="C17" s="439"/>
      <c r="D17" s="438"/>
      <c r="E17" s="111">
        <v>27.5</v>
      </c>
      <c r="F17" s="120"/>
      <c r="G17" s="440"/>
      <c r="H17" s="438"/>
      <c r="I17" s="437"/>
      <c r="J17" s="438"/>
      <c r="K17" s="438"/>
    </row>
    <row r="18" spans="1:11" ht="15" customHeight="1" x14ac:dyDescent="0.2">
      <c r="A18" s="108" t="s">
        <v>630</v>
      </c>
      <c r="B18" s="439"/>
      <c r="C18" s="439"/>
      <c r="D18" s="438"/>
      <c r="E18" s="111">
        <v>28</v>
      </c>
      <c r="F18" s="120"/>
      <c r="G18" s="440"/>
      <c r="H18" s="438"/>
      <c r="I18" s="437"/>
      <c r="J18" s="438"/>
      <c r="K18" s="438"/>
    </row>
    <row r="19" spans="1:11" ht="15" customHeight="1" x14ac:dyDescent="0.2">
      <c r="A19" s="108" t="s">
        <v>631</v>
      </c>
      <c r="B19" s="439"/>
      <c r="C19" s="439"/>
      <c r="D19" s="438"/>
      <c r="E19" s="111">
        <v>28.5</v>
      </c>
      <c r="F19" s="120"/>
      <c r="G19" s="440"/>
      <c r="H19" s="438"/>
      <c r="I19" s="437"/>
      <c r="J19" s="438"/>
      <c r="K19" s="438"/>
    </row>
    <row r="20" spans="1:11" ht="15" customHeight="1" x14ac:dyDescent="0.2">
      <c r="A20" s="108" t="s">
        <v>632</v>
      </c>
      <c r="B20" s="439"/>
      <c r="C20" s="439"/>
      <c r="D20" s="438"/>
      <c r="E20" s="111">
        <v>29</v>
      </c>
      <c r="F20" s="120"/>
      <c r="G20" s="440"/>
      <c r="H20" s="438"/>
      <c r="I20" s="437"/>
      <c r="J20" s="438"/>
      <c r="K20" s="438"/>
    </row>
    <row r="21" spans="1:11" ht="15" customHeight="1" x14ac:dyDescent="0.2">
      <c r="A21" s="108" t="s">
        <v>633</v>
      </c>
      <c r="B21" s="439"/>
      <c r="C21" s="439"/>
      <c r="D21" s="438"/>
      <c r="E21" s="111">
        <v>29.5</v>
      </c>
      <c r="F21" s="120"/>
      <c r="G21" s="440"/>
      <c r="H21" s="438"/>
      <c r="I21" s="437"/>
      <c r="J21" s="438"/>
      <c r="K21" s="438"/>
    </row>
    <row r="22" spans="1:11" ht="15" customHeight="1" x14ac:dyDescent="0.2">
      <c r="A22" s="108" t="s">
        <v>634</v>
      </c>
      <c r="B22" s="439"/>
      <c r="C22" s="439"/>
      <c r="D22" s="438"/>
      <c r="E22" s="111">
        <v>30</v>
      </c>
      <c r="F22" s="120"/>
      <c r="G22" s="440"/>
      <c r="H22" s="438"/>
      <c r="I22" s="437"/>
      <c r="J22" s="438"/>
      <c r="K22" s="438"/>
    </row>
    <row r="23" spans="1:11" ht="15" customHeight="1" x14ac:dyDescent="0.2">
      <c r="A23" s="108" t="s">
        <v>635</v>
      </c>
      <c r="B23" s="439"/>
      <c r="C23" s="439"/>
      <c r="D23" s="438"/>
      <c r="E23" s="111">
        <v>30.5</v>
      </c>
      <c r="F23" s="120"/>
      <c r="G23" s="440"/>
      <c r="H23" s="438"/>
      <c r="I23" s="437"/>
      <c r="J23" s="438"/>
      <c r="K23" s="438"/>
    </row>
    <row r="24" spans="1:11" ht="15" customHeight="1" x14ac:dyDescent="0.2">
      <c r="A24" s="108" t="s">
        <v>636</v>
      </c>
      <c r="B24" s="439"/>
      <c r="C24" s="439"/>
      <c r="D24" s="438"/>
      <c r="E24" s="111">
        <v>31</v>
      </c>
      <c r="F24" s="120"/>
      <c r="G24" s="440"/>
      <c r="H24" s="438"/>
      <c r="I24" s="437"/>
      <c r="J24" s="438"/>
      <c r="K24" s="438"/>
    </row>
    <row r="25" spans="1:11" ht="15" customHeight="1" x14ac:dyDescent="0.2">
      <c r="A25" s="107" t="s">
        <v>637</v>
      </c>
      <c r="B25" s="352" t="s">
        <v>89</v>
      </c>
      <c r="C25" s="352" t="s">
        <v>165</v>
      </c>
      <c r="D25" s="441">
        <v>95000</v>
      </c>
      <c r="E25" s="113">
        <v>22.5</v>
      </c>
      <c r="F25" s="119"/>
      <c r="G25" s="442">
        <f>SUM(F25:F42)</f>
        <v>0</v>
      </c>
      <c r="H25" s="441">
        <f>D25*G25</f>
        <v>0</v>
      </c>
      <c r="I25" s="351"/>
      <c r="J25" s="441">
        <f>D25*I25</f>
        <v>0</v>
      </c>
      <c r="K25" s="441">
        <f>G25*J25</f>
        <v>0</v>
      </c>
    </row>
    <row r="26" spans="1:11" ht="15" customHeight="1" x14ac:dyDescent="0.2">
      <c r="A26" s="107" t="s">
        <v>638</v>
      </c>
      <c r="B26" s="352"/>
      <c r="C26" s="352"/>
      <c r="D26" s="441"/>
      <c r="E26" s="113">
        <v>23</v>
      </c>
      <c r="F26" s="119"/>
      <c r="G26" s="442"/>
      <c r="H26" s="441"/>
      <c r="I26" s="351"/>
      <c r="J26" s="441"/>
      <c r="K26" s="441"/>
    </row>
    <row r="27" spans="1:11" ht="15" customHeight="1" x14ac:dyDescent="0.2">
      <c r="A27" s="107" t="s">
        <v>639</v>
      </c>
      <c r="B27" s="352"/>
      <c r="C27" s="352"/>
      <c r="D27" s="441"/>
      <c r="E27" s="113">
        <v>23.5</v>
      </c>
      <c r="F27" s="119"/>
      <c r="G27" s="442"/>
      <c r="H27" s="441"/>
      <c r="I27" s="351"/>
      <c r="J27" s="441"/>
      <c r="K27" s="441"/>
    </row>
    <row r="28" spans="1:11" ht="15" customHeight="1" x14ac:dyDescent="0.2">
      <c r="A28" s="107" t="s">
        <v>640</v>
      </c>
      <c r="B28" s="352"/>
      <c r="C28" s="352"/>
      <c r="D28" s="441"/>
      <c r="E28" s="113">
        <v>24</v>
      </c>
      <c r="F28" s="119"/>
      <c r="G28" s="442"/>
      <c r="H28" s="441"/>
      <c r="I28" s="351"/>
      <c r="J28" s="441"/>
      <c r="K28" s="441"/>
    </row>
    <row r="29" spans="1:11" ht="15" customHeight="1" x14ac:dyDescent="0.2">
      <c r="A29" s="107" t="s">
        <v>641</v>
      </c>
      <c r="B29" s="352"/>
      <c r="C29" s="352"/>
      <c r="D29" s="441"/>
      <c r="E29" s="113">
        <v>24.5</v>
      </c>
      <c r="F29" s="119"/>
      <c r="G29" s="442"/>
      <c r="H29" s="441"/>
      <c r="I29" s="351"/>
      <c r="J29" s="441"/>
      <c r="K29" s="441"/>
    </row>
    <row r="30" spans="1:11" ht="15" customHeight="1" x14ac:dyDescent="0.2">
      <c r="A30" s="107" t="s">
        <v>642</v>
      </c>
      <c r="B30" s="352"/>
      <c r="C30" s="352"/>
      <c r="D30" s="441"/>
      <c r="E30" s="113">
        <v>25</v>
      </c>
      <c r="F30" s="119"/>
      <c r="G30" s="442"/>
      <c r="H30" s="441"/>
      <c r="I30" s="351"/>
      <c r="J30" s="441"/>
      <c r="K30" s="441"/>
    </row>
    <row r="31" spans="1:11" ht="15" customHeight="1" x14ac:dyDescent="0.2">
      <c r="A31" s="107" t="s">
        <v>643</v>
      </c>
      <c r="B31" s="352"/>
      <c r="C31" s="352"/>
      <c r="D31" s="441"/>
      <c r="E31" s="113">
        <v>25.5</v>
      </c>
      <c r="F31" s="119"/>
      <c r="G31" s="442"/>
      <c r="H31" s="441"/>
      <c r="I31" s="351"/>
      <c r="J31" s="441"/>
      <c r="K31" s="441"/>
    </row>
    <row r="32" spans="1:11" ht="15" customHeight="1" x14ac:dyDescent="0.2">
      <c r="A32" s="107" t="s">
        <v>644</v>
      </c>
      <c r="B32" s="352"/>
      <c r="C32" s="352"/>
      <c r="D32" s="441"/>
      <c r="E32" s="113">
        <v>26</v>
      </c>
      <c r="F32" s="119"/>
      <c r="G32" s="442"/>
      <c r="H32" s="441"/>
      <c r="I32" s="351"/>
      <c r="J32" s="441"/>
      <c r="K32" s="441"/>
    </row>
    <row r="33" spans="1:11" ht="15" customHeight="1" x14ac:dyDescent="0.2">
      <c r="A33" s="107" t="s">
        <v>645</v>
      </c>
      <c r="B33" s="352"/>
      <c r="C33" s="352"/>
      <c r="D33" s="441"/>
      <c r="E33" s="113">
        <v>26.5</v>
      </c>
      <c r="F33" s="119"/>
      <c r="G33" s="442"/>
      <c r="H33" s="441"/>
      <c r="I33" s="351"/>
      <c r="J33" s="441"/>
      <c r="K33" s="441"/>
    </row>
    <row r="34" spans="1:11" ht="15" customHeight="1" x14ac:dyDescent="0.2">
      <c r="A34" s="107" t="s">
        <v>646</v>
      </c>
      <c r="B34" s="352"/>
      <c r="C34" s="352"/>
      <c r="D34" s="441"/>
      <c r="E34" s="113">
        <v>27</v>
      </c>
      <c r="F34" s="119"/>
      <c r="G34" s="442"/>
      <c r="H34" s="441"/>
      <c r="I34" s="351"/>
      <c r="J34" s="441"/>
      <c r="K34" s="441"/>
    </row>
    <row r="35" spans="1:11" ht="15" customHeight="1" x14ac:dyDescent="0.2">
      <c r="A35" s="107" t="s">
        <v>647</v>
      </c>
      <c r="B35" s="352"/>
      <c r="C35" s="352"/>
      <c r="D35" s="441"/>
      <c r="E35" s="113">
        <v>27.5</v>
      </c>
      <c r="F35" s="119"/>
      <c r="G35" s="442"/>
      <c r="H35" s="441"/>
      <c r="I35" s="351"/>
      <c r="J35" s="441"/>
      <c r="K35" s="441"/>
    </row>
    <row r="36" spans="1:11" ht="15" customHeight="1" x14ac:dyDescent="0.2">
      <c r="A36" s="107" t="s">
        <v>648</v>
      </c>
      <c r="B36" s="352"/>
      <c r="C36" s="352"/>
      <c r="D36" s="441"/>
      <c r="E36" s="113">
        <v>28</v>
      </c>
      <c r="F36" s="119"/>
      <c r="G36" s="442"/>
      <c r="H36" s="441"/>
      <c r="I36" s="351"/>
      <c r="J36" s="441"/>
      <c r="K36" s="441"/>
    </row>
    <row r="37" spans="1:11" ht="15" customHeight="1" x14ac:dyDescent="0.2">
      <c r="A37" s="107" t="s">
        <v>649</v>
      </c>
      <c r="B37" s="352"/>
      <c r="C37" s="352"/>
      <c r="D37" s="441"/>
      <c r="E37" s="113">
        <v>28.5</v>
      </c>
      <c r="F37" s="119"/>
      <c r="G37" s="442"/>
      <c r="H37" s="441"/>
      <c r="I37" s="351"/>
      <c r="J37" s="441"/>
      <c r="K37" s="441"/>
    </row>
    <row r="38" spans="1:11" ht="15" customHeight="1" x14ac:dyDescent="0.2">
      <c r="A38" s="107" t="s">
        <v>650</v>
      </c>
      <c r="B38" s="352"/>
      <c r="C38" s="352"/>
      <c r="D38" s="441"/>
      <c r="E38" s="113">
        <v>29</v>
      </c>
      <c r="F38" s="119"/>
      <c r="G38" s="442"/>
      <c r="H38" s="441"/>
      <c r="I38" s="351"/>
      <c r="J38" s="441"/>
      <c r="K38" s="441"/>
    </row>
    <row r="39" spans="1:11" ht="15" customHeight="1" x14ac:dyDescent="0.2">
      <c r="A39" s="107" t="s">
        <v>651</v>
      </c>
      <c r="B39" s="352"/>
      <c r="C39" s="352"/>
      <c r="D39" s="441"/>
      <c r="E39" s="113">
        <v>29.5</v>
      </c>
      <c r="F39" s="119"/>
      <c r="G39" s="442"/>
      <c r="H39" s="441"/>
      <c r="I39" s="351"/>
      <c r="J39" s="441"/>
      <c r="K39" s="441"/>
    </row>
    <row r="40" spans="1:11" ht="15" customHeight="1" x14ac:dyDescent="0.2">
      <c r="A40" s="107" t="s">
        <v>652</v>
      </c>
      <c r="B40" s="352"/>
      <c r="C40" s="352"/>
      <c r="D40" s="441"/>
      <c r="E40" s="113">
        <v>30</v>
      </c>
      <c r="F40" s="119"/>
      <c r="G40" s="442"/>
      <c r="H40" s="441"/>
      <c r="I40" s="351"/>
      <c r="J40" s="441"/>
      <c r="K40" s="441"/>
    </row>
    <row r="41" spans="1:11" ht="15" customHeight="1" x14ac:dyDescent="0.2">
      <c r="A41" s="107" t="s">
        <v>653</v>
      </c>
      <c r="B41" s="352"/>
      <c r="C41" s="352"/>
      <c r="D41" s="441"/>
      <c r="E41" s="113">
        <v>30.5</v>
      </c>
      <c r="F41" s="119"/>
      <c r="G41" s="442"/>
      <c r="H41" s="441"/>
      <c r="I41" s="351"/>
      <c r="J41" s="441"/>
      <c r="K41" s="441"/>
    </row>
    <row r="42" spans="1:11" ht="15" customHeight="1" x14ac:dyDescent="0.2">
      <c r="A42" s="107" t="s">
        <v>654</v>
      </c>
      <c r="B42" s="352"/>
      <c r="C42" s="352"/>
      <c r="D42" s="441"/>
      <c r="E42" s="113">
        <v>31</v>
      </c>
      <c r="F42" s="119"/>
      <c r="G42" s="442"/>
      <c r="H42" s="441"/>
      <c r="I42" s="351"/>
      <c r="J42" s="441"/>
      <c r="K42" s="441"/>
    </row>
    <row r="43" spans="1:11" ht="15" customHeight="1" x14ac:dyDescent="0.2">
      <c r="A43" s="108" t="s">
        <v>655</v>
      </c>
      <c r="B43" s="439" t="s">
        <v>90</v>
      </c>
      <c r="C43" s="439" t="s">
        <v>617</v>
      </c>
      <c r="D43" s="438">
        <v>85000</v>
      </c>
      <c r="E43" s="111">
        <v>22.5</v>
      </c>
      <c r="F43" s="120"/>
      <c r="G43" s="440">
        <f>SUM(F43:F60)</f>
        <v>0</v>
      </c>
      <c r="H43" s="438">
        <f>D43*G43</f>
        <v>0</v>
      </c>
      <c r="I43" s="437"/>
      <c r="J43" s="438">
        <f>D43*I43</f>
        <v>0</v>
      </c>
      <c r="K43" s="438">
        <f>G43*J43</f>
        <v>0</v>
      </c>
    </row>
    <row r="44" spans="1:11" ht="15" customHeight="1" x14ac:dyDescent="0.2">
      <c r="A44" s="108" t="s">
        <v>656</v>
      </c>
      <c r="B44" s="439"/>
      <c r="C44" s="439"/>
      <c r="D44" s="438"/>
      <c r="E44" s="111">
        <v>23</v>
      </c>
      <c r="F44" s="120"/>
      <c r="G44" s="440"/>
      <c r="H44" s="438"/>
      <c r="I44" s="437"/>
      <c r="J44" s="438"/>
      <c r="K44" s="438"/>
    </row>
    <row r="45" spans="1:11" ht="15" customHeight="1" x14ac:dyDescent="0.2">
      <c r="A45" s="108" t="s">
        <v>657</v>
      </c>
      <c r="B45" s="439"/>
      <c r="C45" s="439"/>
      <c r="D45" s="438"/>
      <c r="E45" s="111">
        <v>23.5</v>
      </c>
      <c r="F45" s="120"/>
      <c r="G45" s="440"/>
      <c r="H45" s="438"/>
      <c r="I45" s="437"/>
      <c r="J45" s="438"/>
      <c r="K45" s="438"/>
    </row>
    <row r="46" spans="1:11" ht="15" customHeight="1" x14ac:dyDescent="0.2">
      <c r="A46" s="108" t="s">
        <v>658</v>
      </c>
      <c r="B46" s="439"/>
      <c r="C46" s="439"/>
      <c r="D46" s="438"/>
      <c r="E46" s="111">
        <v>24</v>
      </c>
      <c r="F46" s="120"/>
      <c r="G46" s="440"/>
      <c r="H46" s="438"/>
      <c r="I46" s="437"/>
      <c r="J46" s="438"/>
      <c r="K46" s="438"/>
    </row>
    <row r="47" spans="1:11" ht="15" customHeight="1" x14ac:dyDescent="0.2">
      <c r="A47" s="108" t="s">
        <v>659</v>
      </c>
      <c r="B47" s="439"/>
      <c r="C47" s="439"/>
      <c r="D47" s="438"/>
      <c r="E47" s="111">
        <v>24.5</v>
      </c>
      <c r="F47" s="120"/>
      <c r="G47" s="440"/>
      <c r="H47" s="438"/>
      <c r="I47" s="437"/>
      <c r="J47" s="438"/>
      <c r="K47" s="438"/>
    </row>
    <row r="48" spans="1:11" ht="15" customHeight="1" x14ac:dyDescent="0.2">
      <c r="A48" s="108" t="s">
        <v>660</v>
      </c>
      <c r="B48" s="439"/>
      <c r="C48" s="439"/>
      <c r="D48" s="438"/>
      <c r="E48" s="111">
        <v>25</v>
      </c>
      <c r="F48" s="120"/>
      <c r="G48" s="440"/>
      <c r="H48" s="438"/>
      <c r="I48" s="437"/>
      <c r="J48" s="438"/>
      <c r="K48" s="438"/>
    </row>
    <row r="49" spans="1:11" ht="15" customHeight="1" x14ac:dyDescent="0.2">
      <c r="A49" s="108" t="s">
        <v>661</v>
      </c>
      <c r="B49" s="439"/>
      <c r="C49" s="439"/>
      <c r="D49" s="438"/>
      <c r="E49" s="111">
        <v>25.5</v>
      </c>
      <c r="F49" s="120"/>
      <c r="G49" s="440"/>
      <c r="H49" s="438"/>
      <c r="I49" s="437"/>
      <c r="J49" s="438"/>
      <c r="K49" s="438"/>
    </row>
    <row r="50" spans="1:11" ht="15" customHeight="1" x14ac:dyDescent="0.2">
      <c r="A50" s="108" t="s">
        <v>662</v>
      </c>
      <c r="B50" s="439"/>
      <c r="C50" s="439"/>
      <c r="D50" s="438"/>
      <c r="E50" s="111">
        <v>26</v>
      </c>
      <c r="F50" s="120"/>
      <c r="G50" s="440"/>
      <c r="H50" s="438"/>
      <c r="I50" s="437"/>
      <c r="J50" s="438"/>
      <c r="K50" s="438"/>
    </row>
    <row r="51" spans="1:11" ht="15" customHeight="1" x14ac:dyDescent="0.2">
      <c r="A51" s="108" t="s">
        <v>663</v>
      </c>
      <c r="B51" s="439"/>
      <c r="C51" s="439"/>
      <c r="D51" s="438"/>
      <c r="E51" s="111">
        <v>26.5</v>
      </c>
      <c r="F51" s="120"/>
      <c r="G51" s="440"/>
      <c r="H51" s="438"/>
      <c r="I51" s="437"/>
      <c r="J51" s="438"/>
      <c r="K51" s="438"/>
    </row>
    <row r="52" spans="1:11" ht="15" customHeight="1" x14ac:dyDescent="0.2">
      <c r="A52" s="108" t="s">
        <v>664</v>
      </c>
      <c r="B52" s="439"/>
      <c r="C52" s="439"/>
      <c r="D52" s="438"/>
      <c r="E52" s="111">
        <v>27</v>
      </c>
      <c r="F52" s="120"/>
      <c r="G52" s="440"/>
      <c r="H52" s="438"/>
      <c r="I52" s="437"/>
      <c r="J52" s="438"/>
      <c r="K52" s="438"/>
    </row>
    <row r="53" spans="1:11" ht="15" customHeight="1" x14ac:dyDescent="0.2">
      <c r="A53" s="108" t="s">
        <v>665</v>
      </c>
      <c r="B53" s="439"/>
      <c r="C53" s="439"/>
      <c r="D53" s="438"/>
      <c r="E53" s="111">
        <v>27.5</v>
      </c>
      <c r="F53" s="120"/>
      <c r="G53" s="440"/>
      <c r="H53" s="438"/>
      <c r="I53" s="437"/>
      <c r="J53" s="438"/>
      <c r="K53" s="438"/>
    </row>
    <row r="54" spans="1:11" ht="15" customHeight="1" x14ac:dyDescent="0.2">
      <c r="A54" s="108" t="s">
        <v>666</v>
      </c>
      <c r="B54" s="439"/>
      <c r="C54" s="439"/>
      <c r="D54" s="438"/>
      <c r="E54" s="111">
        <v>28</v>
      </c>
      <c r="F54" s="120"/>
      <c r="G54" s="440"/>
      <c r="H54" s="438"/>
      <c r="I54" s="437"/>
      <c r="J54" s="438"/>
      <c r="K54" s="438"/>
    </row>
    <row r="55" spans="1:11" ht="15" customHeight="1" x14ac:dyDescent="0.2">
      <c r="A55" s="108" t="s">
        <v>667</v>
      </c>
      <c r="B55" s="439"/>
      <c r="C55" s="439"/>
      <c r="D55" s="438"/>
      <c r="E55" s="111">
        <v>28.5</v>
      </c>
      <c r="F55" s="120"/>
      <c r="G55" s="440"/>
      <c r="H55" s="438"/>
      <c r="I55" s="437"/>
      <c r="J55" s="438"/>
      <c r="K55" s="438"/>
    </row>
    <row r="56" spans="1:11" ht="15" customHeight="1" x14ac:dyDescent="0.2">
      <c r="A56" s="108" t="s">
        <v>668</v>
      </c>
      <c r="B56" s="439"/>
      <c r="C56" s="439"/>
      <c r="D56" s="438"/>
      <c r="E56" s="111">
        <v>29</v>
      </c>
      <c r="F56" s="120"/>
      <c r="G56" s="440"/>
      <c r="H56" s="438"/>
      <c r="I56" s="437"/>
      <c r="J56" s="438"/>
      <c r="K56" s="438"/>
    </row>
    <row r="57" spans="1:11" ht="15" customHeight="1" x14ac:dyDescent="0.2">
      <c r="A57" s="108" t="s">
        <v>669</v>
      </c>
      <c r="B57" s="439"/>
      <c r="C57" s="439"/>
      <c r="D57" s="438"/>
      <c r="E57" s="111">
        <v>29.5</v>
      </c>
      <c r="F57" s="120"/>
      <c r="G57" s="440"/>
      <c r="H57" s="438"/>
      <c r="I57" s="437"/>
      <c r="J57" s="438"/>
      <c r="K57" s="438"/>
    </row>
    <row r="58" spans="1:11" ht="15" customHeight="1" x14ac:dyDescent="0.2">
      <c r="A58" s="108" t="s">
        <v>670</v>
      </c>
      <c r="B58" s="439"/>
      <c r="C58" s="439"/>
      <c r="D58" s="438"/>
      <c r="E58" s="111">
        <v>30</v>
      </c>
      <c r="F58" s="120"/>
      <c r="G58" s="440"/>
      <c r="H58" s="438"/>
      <c r="I58" s="437"/>
      <c r="J58" s="438"/>
      <c r="K58" s="438"/>
    </row>
    <row r="59" spans="1:11" ht="15" customHeight="1" x14ac:dyDescent="0.2">
      <c r="A59" s="108" t="s">
        <v>671</v>
      </c>
      <c r="B59" s="439"/>
      <c r="C59" s="439"/>
      <c r="D59" s="438"/>
      <c r="E59" s="111">
        <v>30.5</v>
      </c>
      <c r="F59" s="120"/>
      <c r="G59" s="440"/>
      <c r="H59" s="438"/>
      <c r="I59" s="437"/>
      <c r="J59" s="438"/>
      <c r="K59" s="438"/>
    </row>
    <row r="60" spans="1:11" ht="15" customHeight="1" x14ac:dyDescent="0.2">
      <c r="A60" s="108" t="s">
        <v>672</v>
      </c>
      <c r="B60" s="439"/>
      <c r="C60" s="439"/>
      <c r="D60" s="438"/>
      <c r="E60" s="111">
        <v>31</v>
      </c>
      <c r="F60" s="120"/>
      <c r="G60" s="440"/>
      <c r="H60" s="438"/>
      <c r="I60" s="437"/>
      <c r="J60" s="438"/>
      <c r="K60" s="438"/>
    </row>
    <row r="61" spans="1:11" ht="15" customHeight="1" x14ac:dyDescent="0.2">
      <c r="A61" s="102" t="s">
        <v>673</v>
      </c>
      <c r="B61" s="103"/>
      <c r="C61" s="103"/>
      <c r="D61" s="110"/>
      <c r="E61" s="112"/>
      <c r="F61" s="121"/>
      <c r="G61" s="105"/>
      <c r="H61" s="110"/>
      <c r="I61" s="123"/>
      <c r="J61" s="110"/>
      <c r="K61" s="114"/>
    </row>
    <row r="62" spans="1:11" ht="15" customHeight="1" x14ac:dyDescent="0.2">
      <c r="A62" s="107" t="s">
        <v>674</v>
      </c>
      <c r="B62" s="352" t="s">
        <v>91</v>
      </c>
      <c r="C62" s="352" t="s">
        <v>166</v>
      </c>
      <c r="D62" s="441">
        <v>95000</v>
      </c>
      <c r="E62" s="113">
        <v>22.5</v>
      </c>
      <c r="F62" s="119"/>
      <c r="G62" s="442">
        <f>SUM(F62:F72)</f>
        <v>0</v>
      </c>
      <c r="H62" s="441">
        <f>D62*G62</f>
        <v>0</v>
      </c>
      <c r="I62" s="351"/>
      <c r="J62" s="441">
        <f>D62*I62</f>
        <v>0</v>
      </c>
      <c r="K62" s="441">
        <f>G62*J62</f>
        <v>0</v>
      </c>
    </row>
    <row r="63" spans="1:11" ht="15" customHeight="1" x14ac:dyDescent="0.2">
      <c r="A63" s="107" t="s">
        <v>675</v>
      </c>
      <c r="B63" s="352"/>
      <c r="C63" s="352"/>
      <c r="D63" s="441"/>
      <c r="E63" s="113">
        <v>23</v>
      </c>
      <c r="F63" s="119"/>
      <c r="G63" s="442"/>
      <c r="H63" s="441"/>
      <c r="I63" s="351"/>
      <c r="J63" s="441"/>
      <c r="K63" s="441"/>
    </row>
    <row r="64" spans="1:11" ht="15" customHeight="1" x14ac:dyDescent="0.2">
      <c r="A64" s="107" t="s">
        <v>676</v>
      </c>
      <c r="B64" s="352"/>
      <c r="C64" s="352"/>
      <c r="D64" s="441"/>
      <c r="E64" s="113">
        <v>23.5</v>
      </c>
      <c r="F64" s="119"/>
      <c r="G64" s="442"/>
      <c r="H64" s="441"/>
      <c r="I64" s="351"/>
      <c r="J64" s="441"/>
      <c r="K64" s="441"/>
    </row>
    <row r="65" spans="1:11" ht="15" customHeight="1" x14ac:dyDescent="0.2">
      <c r="A65" s="107" t="s">
        <v>677</v>
      </c>
      <c r="B65" s="352"/>
      <c r="C65" s="352"/>
      <c r="D65" s="441"/>
      <c r="E65" s="113">
        <v>24</v>
      </c>
      <c r="F65" s="119"/>
      <c r="G65" s="442"/>
      <c r="H65" s="441"/>
      <c r="I65" s="351"/>
      <c r="J65" s="441"/>
      <c r="K65" s="441"/>
    </row>
    <row r="66" spans="1:11" ht="15" customHeight="1" x14ac:dyDescent="0.2">
      <c r="A66" s="107" t="s">
        <v>678</v>
      </c>
      <c r="B66" s="352"/>
      <c r="C66" s="352"/>
      <c r="D66" s="441"/>
      <c r="E66" s="113">
        <v>24.5</v>
      </c>
      <c r="F66" s="119"/>
      <c r="G66" s="442"/>
      <c r="H66" s="441"/>
      <c r="I66" s="351"/>
      <c r="J66" s="441"/>
      <c r="K66" s="441"/>
    </row>
    <row r="67" spans="1:11" ht="15" customHeight="1" x14ac:dyDescent="0.2">
      <c r="A67" s="107" t="s">
        <v>679</v>
      </c>
      <c r="B67" s="352"/>
      <c r="C67" s="352"/>
      <c r="D67" s="441"/>
      <c r="E67" s="113">
        <v>25</v>
      </c>
      <c r="F67" s="119"/>
      <c r="G67" s="442"/>
      <c r="H67" s="441"/>
      <c r="I67" s="351"/>
      <c r="J67" s="441"/>
      <c r="K67" s="441"/>
    </row>
    <row r="68" spans="1:11" ht="15" customHeight="1" x14ac:dyDescent="0.2">
      <c r="A68" s="107" t="s">
        <v>680</v>
      </c>
      <c r="B68" s="352"/>
      <c r="C68" s="352"/>
      <c r="D68" s="441"/>
      <c r="E68" s="113">
        <v>25.5</v>
      </c>
      <c r="F68" s="119"/>
      <c r="G68" s="442"/>
      <c r="H68" s="441"/>
      <c r="I68" s="351"/>
      <c r="J68" s="441"/>
      <c r="K68" s="441"/>
    </row>
    <row r="69" spans="1:11" ht="15" customHeight="1" x14ac:dyDescent="0.2">
      <c r="A69" s="107" t="s">
        <v>681</v>
      </c>
      <c r="B69" s="352"/>
      <c r="C69" s="352"/>
      <c r="D69" s="441"/>
      <c r="E69" s="113">
        <v>26</v>
      </c>
      <c r="F69" s="119"/>
      <c r="G69" s="442"/>
      <c r="H69" s="441"/>
      <c r="I69" s="351"/>
      <c r="J69" s="441"/>
      <c r="K69" s="441"/>
    </row>
    <row r="70" spans="1:11" ht="15" customHeight="1" x14ac:dyDescent="0.2">
      <c r="A70" s="107" t="s">
        <v>682</v>
      </c>
      <c r="B70" s="352"/>
      <c r="C70" s="352"/>
      <c r="D70" s="441"/>
      <c r="E70" s="113">
        <v>26.5</v>
      </c>
      <c r="F70" s="119"/>
      <c r="G70" s="442"/>
      <c r="H70" s="441"/>
      <c r="I70" s="351"/>
      <c r="J70" s="441"/>
      <c r="K70" s="441"/>
    </row>
    <row r="71" spans="1:11" ht="15" customHeight="1" x14ac:dyDescent="0.2">
      <c r="A71" s="107" t="s">
        <v>683</v>
      </c>
      <c r="B71" s="352"/>
      <c r="C71" s="352"/>
      <c r="D71" s="441"/>
      <c r="E71" s="113">
        <v>27</v>
      </c>
      <c r="F71" s="119"/>
      <c r="G71" s="442"/>
      <c r="H71" s="441"/>
      <c r="I71" s="351"/>
      <c r="J71" s="441"/>
      <c r="K71" s="441"/>
    </row>
    <row r="72" spans="1:11" ht="15" customHeight="1" x14ac:dyDescent="0.2">
      <c r="A72" s="107" t="s">
        <v>684</v>
      </c>
      <c r="B72" s="352"/>
      <c r="C72" s="352"/>
      <c r="D72" s="441"/>
      <c r="E72" s="113">
        <v>27.5</v>
      </c>
      <c r="F72" s="119"/>
      <c r="G72" s="442"/>
      <c r="H72" s="441"/>
      <c r="I72" s="351"/>
      <c r="J72" s="441"/>
      <c r="K72" s="441"/>
    </row>
    <row r="73" spans="1:11" ht="15" customHeight="1" x14ac:dyDescent="0.2">
      <c r="A73" s="108" t="s">
        <v>685</v>
      </c>
      <c r="B73" s="439" t="s">
        <v>92</v>
      </c>
      <c r="C73" s="439" t="s">
        <v>167</v>
      </c>
      <c r="D73" s="438">
        <v>85000</v>
      </c>
      <c r="E73" s="111">
        <v>22.5</v>
      </c>
      <c r="F73" s="120"/>
      <c r="G73" s="440">
        <f>SUM(F73:F83)</f>
        <v>0</v>
      </c>
      <c r="H73" s="438">
        <f>D73*G73</f>
        <v>0</v>
      </c>
      <c r="I73" s="437"/>
      <c r="J73" s="438">
        <f>D73*I73</f>
        <v>0</v>
      </c>
      <c r="K73" s="438">
        <f>G73*J73</f>
        <v>0</v>
      </c>
    </row>
    <row r="74" spans="1:11" ht="15" customHeight="1" x14ac:dyDescent="0.2">
      <c r="A74" s="108" t="s">
        <v>686</v>
      </c>
      <c r="B74" s="439"/>
      <c r="C74" s="439"/>
      <c r="D74" s="438"/>
      <c r="E74" s="111">
        <v>23</v>
      </c>
      <c r="F74" s="120"/>
      <c r="G74" s="440"/>
      <c r="H74" s="438"/>
      <c r="I74" s="437"/>
      <c r="J74" s="438"/>
      <c r="K74" s="438"/>
    </row>
    <row r="75" spans="1:11" ht="15" customHeight="1" x14ac:dyDescent="0.2">
      <c r="A75" s="108" t="s">
        <v>687</v>
      </c>
      <c r="B75" s="439"/>
      <c r="C75" s="439"/>
      <c r="D75" s="438"/>
      <c r="E75" s="111">
        <v>23.5</v>
      </c>
      <c r="F75" s="120"/>
      <c r="G75" s="440"/>
      <c r="H75" s="438"/>
      <c r="I75" s="437"/>
      <c r="J75" s="438"/>
      <c r="K75" s="438"/>
    </row>
    <row r="76" spans="1:11" ht="15" customHeight="1" x14ac:dyDescent="0.2">
      <c r="A76" s="108" t="s">
        <v>688</v>
      </c>
      <c r="B76" s="439"/>
      <c r="C76" s="439"/>
      <c r="D76" s="438"/>
      <c r="E76" s="111">
        <v>24</v>
      </c>
      <c r="F76" s="120"/>
      <c r="G76" s="440"/>
      <c r="H76" s="438"/>
      <c r="I76" s="437"/>
      <c r="J76" s="438"/>
      <c r="K76" s="438"/>
    </row>
    <row r="77" spans="1:11" ht="15" customHeight="1" x14ac:dyDescent="0.2">
      <c r="A77" s="108" t="s">
        <v>689</v>
      </c>
      <c r="B77" s="439"/>
      <c r="C77" s="439"/>
      <c r="D77" s="438"/>
      <c r="E77" s="111">
        <v>24.5</v>
      </c>
      <c r="F77" s="120"/>
      <c r="G77" s="440"/>
      <c r="H77" s="438"/>
      <c r="I77" s="437"/>
      <c r="J77" s="438"/>
      <c r="K77" s="438"/>
    </row>
    <row r="78" spans="1:11" ht="15" customHeight="1" x14ac:dyDescent="0.2">
      <c r="A78" s="108" t="s">
        <v>690</v>
      </c>
      <c r="B78" s="439"/>
      <c r="C78" s="439"/>
      <c r="D78" s="438"/>
      <c r="E78" s="111">
        <v>25</v>
      </c>
      <c r="F78" s="120"/>
      <c r="G78" s="440"/>
      <c r="H78" s="438"/>
      <c r="I78" s="437"/>
      <c r="J78" s="438"/>
      <c r="K78" s="438"/>
    </row>
    <row r="79" spans="1:11" ht="15" customHeight="1" x14ac:dyDescent="0.2">
      <c r="A79" s="108" t="s">
        <v>691</v>
      </c>
      <c r="B79" s="439"/>
      <c r="C79" s="439"/>
      <c r="D79" s="438"/>
      <c r="E79" s="111">
        <v>25.5</v>
      </c>
      <c r="F79" s="120"/>
      <c r="G79" s="440"/>
      <c r="H79" s="438"/>
      <c r="I79" s="437"/>
      <c r="J79" s="438"/>
      <c r="K79" s="438"/>
    </row>
    <row r="80" spans="1:11" ht="15" customHeight="1" x14ac:dyDescent="0.2">
      <c r="A80" s="108" t="s">
        <v>692</v>
      </c>
      <c r="B80" s="439"/>
      <c r="C80" s="439"/>
      <c r="D80" s="438"/>
      <c r="E80" s="111">
        <v>26</v>
      </c>
      <c r="F80" s="120"/>
      <c r="G80" s="440"/>
      <c r="H80" s="438"/>
      <c r="I80" s="437"/>
      <c r="J80" s="438"/>
      <c r="K80" s="438"/>
    </row>
    <row r="81" spans="1:11" ht="15" customHeight="1" x14ac:dyDescent="0.2">
      <c r="A81" s="108" t="s">
        <v>693</v>
      </c>
      <c r="B81" s="439"/>
      <c r="C81" s="439"/>
      <c r="D81" s="438"/>
      <c r="E81" s="111">
        <v>26.5</v>
      </c>
      <c r="F81" s="120"/>
      <c r="G81" s="440"/>
      <c r="H81" s="438"/>
      <c r="I81" s="437"/>
      <c r="J81" s="438"/>
      <c r="K81" s="438"/>
    </row>
    <row r="82" spans="1:11" ht="15" customHeight="1" x14ac:dyDescent="0.2">
      <c r="A82" s="108" t="s">
        <v>694</v>
      </c>
      <c r="B82" s="439"/>
      <c r="C82" s="439"/>
      <c r="D82" s="438"/>
      <c r="E82" s="111">
        <v>27</v>
      </c>
      <c r="F82" s="120"/>
      <c r="G82" s="440"/>
      <c r="H82" s="438"/>
      <c r="I82" s="437"/>
      <c r="J82" s="438"/>
      <c r="K82" s="438"/>
    </row>
    <row r="83" spans="1:11" ht="15" customHeight="1" x14ac:dyDescent="0.2">
      <c r="A83" s="108" t="s">
        <v>695</v>
      </c>
      <c r="B83" s="439"/>
      <c r="C83" s="439"/>
      <c r="D83" s="438"/>
      <c r="E83" s="111">
        <v>27.5</v>
      </c>
      <c r="F83" s="120"/>
      <c r="G83" s="440"/>
      <c r="H83" s="438"/>
      <c r="I83" s="437"/>
      <c r="J83" s="438"/>
      <c r="K83" s="438"/>
    </row>
    <row r="84" spans="1:11" ht="15" customHeight="1" x14ac:dyDescent="0.2">
      <c r="A84" s="60"/>
      <c r="D84" s="78"/>
      <c r="E84" s="2"/>
      <c r="F84" s="4"/>
      <c r="G84" s="117"/>
      <c r="H84" s="118"/>
      <c r="J84" s="118"/>
      <c r="K84" s="118"/>
    </row>
  </sheetData>
  <sheetProtection algorithmName="SHA-512" hashValue="NYrfH59t6ojVSpvFFtrC7ScSeji6E37DXco7T0wQBMqO2hSmg6CxRpagmR2F9MxOLhorWrbTit++HNPgStcp7g==" saltValue="WexR5EugzPgPYGndUsZsiw==" spinCount="100000" sheet="1" autoFilter="0"/>
  <autoFilter ref="A5:K84" xr:uid="{00000000-0009-0000-0000-000007000000}"/>
  <mergeCells count="46">
    <mergeCell ref="A3:B3"/>
    <mergeCell ref="C3:F3"/>
    <mergeCell ref="J3:K3"/>
    <mergeCell ref="A4:B4"/>
    <mergeCell ref="C4:F4"/>
    <mergeCell ref="J4:K4"/>
    <mergeCell ref="I7:I24"/>
    <mergeCell ref="J7:J24"/>
    <mergeCell ref="K7:K24"/>
    <mergeCell ref="B25:B42"/>
    <mergeCell ref="C25:C42"/>
    <mergeCell ref="D25:D42"/>
    <mergeCell ref="G25:G42"/>
    <mergeCell ref="H25:H42"/>
    <mergeCell ref="I25:I42"/>
    <mergeCell ref="J25:J42"/>
    <mergeCell ref="K25:K42"/>
    <mergeCell ref="B7:B24"/>
    <mergeCell ref="C7:C24"/>
    <mergeCell ref="D7:D24"/>
    <mergeCell ref="G7:G24"/>
    <mergeCell ref="H7:H24"/>
    <mergeCell ref="I43:I60"/>
    <mergeCell ref="J43:J60"/>
    <mergeCell ref="K43:K60"/>
    <mergeCell ref="B62:B72"/>
    <mergeCell ref="C62:C72"/>
    <mergeCell ref="D62:D72"/>
    <mergeCell ref="G62:G72"/>
    <mergeCell ref="H62:H72"/>
    <mergeCell ref="I62:I72"/>
    <mergeCell ref="J62:J72"/>
    <mergeCell ref="K62:K72"/>
    <mergeCell ref="B43:B60"/>
    <mergeCell ref="C43:C60"/>
    <mergeCell ref="D43:D60"/>
    <mergeCell ref="G43:G60"/>
    <mergeCell ref="H43:H60"/>
    <mergeCell ref="I73:I83"/>
    <mergeCell ref="J73:J83"/>
    <mergeCell ref="K73:K83"/>
    <mergeCell ref="B73:B83"/>
    <mergeCell ref="C73:C83"/>
    <mergeCell ref="D73:D83"/>
    <mergeCell ref="G73:G83"/>
    <mergeCell ref="H73:H83"/>
  </mergeCells>
  <phoneticPr fontId="3"/>
  <printOptions horizontalCentered="1"/>
  <pageMargins left="0" right="0" top="0.74803149606299213" bottom="0.74803149606299213" header="0.31496062992125984" footer="0.31496062992125984"/>
  <pageSetup paperSize="9" scale="1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FF0000"/>
  </sheetPr>
  <dimension ref="A1:Q75"/>
  <sheetViews>
    <sheetView showZeros="0" view="pageBreakPreview" zoomScale="70" zoomScaleNormal="75" zoomScaleSheetLayoutView="70" workbookViewId="0">
      <pane ySplit="6" topLeftCell="A7" activePane="bottomLeft" state="frozen"/>
      <selection pane="bottomLeft" activeCell="L38" sqref="L38:L41"/>
    </sheetView>
  </sheetViews>
  <sheetFormatPr defaultColWidth="28.453125" defaultRowHeight="14" x14ac:dyDescent="0.2"/>
  <cols>
    <col min="1" max="1" width="17.7265625" style="2" customWidth="1"/>
    <col min="2" max="2" width="33.90625" style="2" customWidth="1"/>
    <col min="3" max="3" width="18.36328125" style="2" customWidth="1"/>
    <col min="4" max="4" width="11" style="79" customWidth="1"/>
    <col min="5" max="5" width="15.6328125" style="65" customWidth="1"/>
    <col min="6" max="6" width="31.08984375" style="59" customWidth="1"/>
    <col min="7" max="7" width="18.26953125" style="59" customWidth="1"/>
    <col min="8" max="8" width="10.08984375" style="79" customWidth="1"/>
    <col min="9" max="9" width="8.7265625" style="4" customWidth="1"/>
    <col min="10" max="10" width="8.453125" style="5" customWidth="1"/>
    <col min="11" max="11" width="8.6328125" style="65" customWidth="1"/>
    <col min="12" max="12" width="12.6328125" style="65" customWidth="1"/>
    <col min="13" max="13" width="8.7265625" style="7" customWidth="1"/>
    <col min="14" max="14" width="9.6328125" style="65" customWidth="1"/>
    <col min="15" max="15" width="9.90625" style="65" customWidth="1"/>
    <col min="16" max="16" width="12.08984375" style="65" customWidth="1"/>
    <col min="17" max="17" width="28.453125" style="86"/>
    <col min="18" max="16384" width="28.453125" style="2"/>
  </cols>
  <sheetData>
    <row r="1" spans="1:17" x14ac:dyDescent="0.2">
      <c r="A1" s="60" t="s">
        <v>907</v>
      </c>
      <c r="B1" s="64"/>
      <c r="C1" s="64"/>
      <c r="E1" s="64"/>
      <c r="F1" s="64"/>
      <c r="G1" s="64"/>
      <c r="M1" s="46"/>
    </row>
    <row r="2" spans="1:17" x14ac:dyDescent="0.2">
      <c r="A2" s="23" t="s">
        <v>836</v>
      </c>
      <c r="B2" s="64"/>
      <c r="C2" s="64"/>
      <c r="E2" s="64"/>
      <c r="F2" s="64"/>
      <c r="G2" s="64"/>
      <c r="M2" s="46"/>
    </row>
    <row r="3" spans="1:17" x14ac:dyDescent="0.2">
      <c r="A3" s="344" t="s">
        <v>905</v>
      </c>
      <c r="B3" s="344"/>
      <c r="C3" s="344"/>
      <c r="D3" s="346" t="s">
        <v>906</v>
      </c>
      <c r="E3" s="346"/>
      <c r="F3" s="346"/>
      <c r="G3" s="346"/>
      <c r="H3" s="346"/>
      <c r="I3" s="345"/>
      <c r="J3" s="345"/>
      <c r="K3" s="152" t="s">
        <v>36</v>
      </c>
      <c r="L3" s="154" t="s">
        <v>34</v>
      </c>
      <c r="M3" s="154" t="s">
        <v>35</v>
      </c>
      <c r="N3" s="346" t="s">
        <v>88</v>
      </c>
      <c r="O3" s="346"/>
      <c r="P3" s="346"/>
    </row>
    <row r="4" spans="1:17" x14ac:dyDescent="0.2">
      <c r="A4" s="345">
        <f>表紙!C4</f>
        <v>0</v>
      </c>
      <c r="B4" s="345"/>
      <c r="C4" s="345"/>
      <c r="D4" s="347">
        <f>表紙!B19</f>
        <v>0</v>
      </c>
      <c r="E4" s="347"/>
      <c r="F4" s="347"/>
      <c r="G4" s="347"/>
      <c r="H4" s="347"/>
      <c r="I4" s="344" t="s">
        <v>974</v>
      </c>
      <c r="J4" s="344"/>
      <c r="K4" s="66">
        <f>SUM(K8:K55)</f>
        <v>0</v>
      </c>
      <c r="L4" s="47">
        <f>SUM(L8:L55)</f>
        <v>0</v>
      </c>
      <c r="M4" s="57">
        <f>IF(ISERROR(N4/L4),0,(N4/L4))</f>
        <v>0</v>
      </c>
      <c r="N4" s="350">
        <f>SUM(P8:P55)</f>
        <v>0</v>
      </c>
      <c r="O4" s="350"/>
      <c r="P4" s="350"/>
    </row>
    <row r="5" spans="1:17" x14ac:dyDescent="0.2">
      <c r="A5" s="345"/>
      <c r="B5" s="345"/>
      <c r="C5" s="345"/>
      <c r="D5" s="347"/>
      <c r="E5" s="347"/>
      <c r="F5" s="347"/>
      <c r="G5" s="347"/>
      <c r="H5" s="347"/>
      <c r="I5" s="344" t="s">
        <v>975</v>
      </c>
      <c r="J5" s="344"/>
      <c r="K5" s="155">
        <f>SUM(K57:K75)</f>
        <v>0</v>
      </c>
      <c r="L5" s="149">
        <f>SUM(L57:L75)</f>
        <v>0</v>
      </c>
      <c r="M5" s="57">
        <f>IF(ISERROR(N5/L5),0,(N5/L5))</f>
        <v>0</v>
      </c>
      <c r="N5" s="350">
        <f>SUM(P57:P75)</f>
        <v>0</v>
      </c>
      <c r="O5" s="350"/>
      <c r="P5" s="350"/>
    </row>
    <row r="6" spans="1:17" s="5" customFormat="1" x14ac:dyDescent="0.2">
      <c r="A6" s="11" t="s">
        <v>151</v>
      </c>
      <c r="B6" s="11" t="s">
        <v>152</v>
      </c>
      <c r="C6" s="11" t="s">
        <v>153</v>
      </c>
      <c r="D6" s="77" t="s">
        <v>119</v>
      </c>
      <c r="E6" s="12" t="s">
        <v>154</v>
      </c>
      <c r="F6" s="12" t="s">
        <v>147</v>
      </c>
      <c r="G6" s="12" t="s">
        <v>155</v>
      </c>
      <c r="H6" s="77" t="s">
        <v>87</v>
      </c>
      <c r="I6" s="11" t="s">
        <v>0</v>
      </c>
      <c r="J6" s="58" t="s">
        <v>109</v>
      </c>
      <c r="K6" s="85" t="s">
        <v>36</v>
      </c>
      <c r="L6" s="12" t="s">
        <v>34</v>
      </c>
      <c r="M6" s="14" t="s">
        <v>35</v>
      </c>
      <c r="N6" s="12" t="s">
        <v>86</v>
      </c>
      <c r="O6" s="12" t="s">
        <v>120</v>
      </c>
      <c r="P6" s="85" t="s">
        <v>88</v>
      </c>
      <c r="Q6" s="87"/>
    </row>
    <row r="7" spans="1:17" ht="15" customHeight="1" x14ac:dyDescent="0.2">
      <c r="A7" s="102" t="s">
        <v>156</v>
      </c>
      <c r="B7" s="103"/>
      <c r="C7" s="103"/>
      <c r="D7" s="124"/>
      <c r="E7" s="104"/>
      <c r="F7" s="104"/>
      <c r="G7" s="104"/>
      <c r="H7" s="124"/>
      <c r="I7" s="104"/>
      <c r="J7" s="104"/>
      <c r="K7" s="125"/>
      <c r="L7" s="125"/>
      <c r="M7" s="125"/>
      <c r="N7" s="125"/>
      <c r="O7" s="125"/>
      <c r="P7" s="126"/>
    </row>
    <row r="8" spans="1:17" x14ac:dyDescent="0.2">
      <c r="A8" s="168" t="s">
        <v>772</v>
      </c>
      <c r="B8" s="129" t="s">
        <v>102</v>
      </c>
      <c r="C8" s="130" t="s">
        <v>773</v>
      </c>
      <c r="D8" s="128">
        <v>110000</v>
      </c>
      <c r="E8" s="131" t="s">
        <v>112</v>
      </c>
      <c r="F8" s="131" t="s">
        <v>112</v>
      </c>
      <c r="G8" s="131" t="s">
        <v>112</v>
      </c>
      <c r="H8" s="132" t="s">
        <v>112</v>
      </c>
      <c r="I8" s="127" t="s">
        <v>100</v>
      </c>
      <c r="J8" s="89"/>
      <c r="K8" s="172">
        <f>SUM(J8)</f>
        <v>0</v>
      </c>
      <c r="L8" s="173">
        <f>D8*K8</f>
        <v>0</v>
      </c>
      <c r="M8" s="169"/>
      <c r="N8" s="173">
        <f>D8*M8</f>
        <v>0</v>
      </c>
      <c r="O8" s="174" t="s">
        <v>613</v>
      </c>
      <c r="P8" s="173">
        <f>K8*N8</f>
        <v>0</v>
      </c>
    </row>
    <row r="9" spans="1:17" ht="15.65" customHeight="1" x14ac:dyDescent="0.2">
      <c r="A9" s="168" t="s">
        <v>774</v>
      </c>
      <c r="B9" s="474" t="s">
        <v>103</v>
      </c>
      <c r="C9" s="446" t="s">
        <v>775</v>
      </c>
      <c r="D9" s="455">
        <v>105000</v>
      </c>
      <c r="E9" s="452" t="s">
        <v>112</v>
      </c>
      <c r="F9" s="452" t="s">
        <v>112</v>
      </c>
      <c r="G9" s="452" t="s">
        <v>112</v>
      </c>
      <c r="H9" s="458" t="s">
        <v>112</v>
      </c>
      <c r="I9" s="127" t="s">
        <v>59</v>
      </c>
      <c r="J9" s="89"/>
      <c r="K9" s="461">
        <f>SUM(J9:J12)</f>
        <v>0</v>
      </c>
      <c r="L9" s="464">
        <f>D9*K9</f>
        <v>0</v>
      </c>
      <c r="M9" s="467"/>
      <c r="N9" s="464">
        <f>D9*M9</f>
        <v>0</v>
      </c>
      <c r="O9" s="470" t="s">
        <v>613</v>
      </c>
      <c r="P9" s="464">
        <f>K9*N9</f>
        <v>0</v>
      </c>
    </row>
    <row r="10" spans="1:17" ht="15.65" customHeight="1" x14ac:dyDescent="0.2">
      <c r="A10" s="168" t="s">
        <v>776</v>
      </c>
      <c r="B10" s="475"/>
      <c r="C10" s="447"/>
      <c r="D10" s="456"/>
      <c r="E10" s="453"/>
      <c r="F10" s="453"/>
      <c r="G10" s="453"/>
      <c r="H10" s="459"/>
      <c r="I10" s="127" t="s">
        <v>53</v>
      </c>
      <c r="J10" s="89"/>
      <c r="K10" s="462"/>
      <c r="L10" s="465"/>
      <c r="M10" s="468"/>
      <c r="N10" s="465"/>
      <c r="O10" s="471"/>
      <c r="P10" s="465"/>
    </row>
    <row r="11" spans="1:17" ht="15.65" customHeight="1" x14ac:dyDescent="0.2">
      <c r="A11" s="168" t="s">
        <v>777</v>
      </c>
      <c r="B11" s="475"/>
      <c r="C11" s="447"/>
      <c r="D11" s="456"/>
      <c r="E11" s="453"/>
      <c r="F11" s="453"/>
      <c r="G11" s="453"/>
      <c r="H11" s="459"/>
      <c r="I11" s="127" t="s">
        <v>10</v>
      </c>
      <c r="J11" s="89"/>
      <c r="K11" s="462"/>
      <c r="L11" s="465"/>
      <c r="M11" s="468"/>
      <c r="N11" s="465"/>
      <c r="O11" s="471"/>
      <c r="P11" s="465"/>
    </row>
    <row r="12" spans="1:17" ht="15.65" customHeight="1" x14ac:dyDescent="0.2">
      <c r="A12" s="168" t="s">
        <v>778</v>
      </c>
      <c r="B12" s="476"/>
      <c r="C12" s="448"/>
      <c r="D12" s="457"/>
      <c r="E12" s="454"/>
      <c r="F12" s="454"/>
      <c r="G12" s="454"/>
      <c r="H12" s="460"/>
      <c r="I12" s="127" t="s">
        <v>100</v>
      </c>
      <c r="J12" s="89"/>
      <c r="K12" s="463"/>
      <c r="L12" s="466"/>
      <c r="M12" s="469"/>
      <c r="N12" s="466"/>
      <c r="O12" s="472"/>
      <c r="P12" s="466"/>
    </row>
    <row r="13" spans="1:17" ht="15.65" customHeight="1" x14ac:dyDescent="0.2">
      <c r="A13" s="168" t="s">
        <v>779</v>
      </c>
      <c r="B13" s="474" t="s">
        <v>104</v>
      </c>
      <c r="C13" s="446" t="s">
        <v>101</v>
      </c>
      <c r="D13" s="455">
        <v>100000</v>
      </c>
      <c r="E13" s="452" t="s">
        <v>112</v>
      </c>
      <c r="F13" s="452" t="s">
        <v>112</v>
      </c>
      <c r="G13" s="452" t="s">
        <v>83</v>
      </c>
      <c r="H13" s="458" t="s">
        <v>112</v>
      </c>
      <c r="I13" s="127" t="s">
        <v>11</v>
      </c>
      <c r="J13" s="89"/>
      <c r="K13" s="461">
        <f>SUM(J13:J17)</f>
        <v>0</v>
      </c>
      <c r="L13" s="464">
        <f>D13*K13</f>
        <v>0</v>
      </c>
      <c r="M13" s="467"/>
      <c r="N13" s="464">
        <f>D13*M13</f>
        <v>0</v>
      </c>
      <c r="O13" s="470" t="s">
        <v>613</v>
      </c>
      <c r="P13" s="464">
        <f>K13*N13</f>
        <v>0</v>
      </c>
    </row>
    <row r="14" spans="1:17" ht="15.65" customHeight="1" x14ac:dyDescent="0.2">
      <c r="A14" s="168" t="s">
        <v>780</v>
      </c>
      <c r="B14" s="475"/>
      <c r="C14" s="447"/>
      <c r="D14" s="456"/>
      <c r="E14" s="453"/>
      <c r="F14" s="453"/>
      <c r="G14" s="453"/>
      <c r="H14" s="459"/>
      <c r="I14" s="127" t="s">
        <v>52</v>
      </c>
      <c r="J14" s="89"/>
      <c r="K14" s="462"/>
      <c r="L14" s="465"/>
      <c r="M14" s="468"/>
      <c r="N14" s="465"/>
      <c r="O14" s="471"/>
      <c r="P14" s="465"/>
    </row>
    <row r="15" spans="1:17" ht="15.65" customHeight="1" x14ac:dyDescent="0.2">
      <c r="A15" s="168" t="s">
        <v>781</v>
      </c>
      <c r="B15" s="475"/>
      <c r="C15" s="447"/>
      <c r="D15" s="456"/>
      <c r="E15" s="453"/>
      <c r="F15" s="453"/>
      <c r="G15" s="453"/>
      <c r="H15" s="459"/>
      <c r="I15" s="127" t="s">
        <v>60</v>
      </c>
      <c r="J15" s="89"/>
      <c r="K15" s="462"/>
      <c r="L15" s="465"/>
      <c r="M15" s="468"/>
      <c r="N15" s="465"/>
      <c r="O15" s="471"/>
      <c r="P15" s="465"/>
    </row>
    <row r="16" spans="1:17" ht="15.65" customHeight="1" x14ac:dyDescent="0.2">
      <c r="A16" s="168" t="s">
        <v>782</v>
      </c>
      <c r="B16" s="475"/>
      <c r="C16" s="447"/>
      <c r="D16" s="456"/>
      <c r="E16" s="453"/>
      <c r="F16" s="453"/>
      <c r="G16" s="453"/>
      <c r="H16" s="459"/>
      <c r="I16" s="127" t="s">
        <v>61</v>
      </c>
      <c r="J16" s="89"/>
      <c r="K16" s="462"/>
      <c r="L16" s="465"/>
      <c r="M16" s="468"/>
      <c r="N16" s="465"/>
      <c r="O16" s="471"/>
      <c r="P16" s="465"/>
    </row>
    <row r="17" spans="1:16" ht="15.65" customHeight="1" x14ac:dyDescent="0.2">
      <c r="A17" s="168" t="s">
        <v>783</v>
      </c>
      <c r="B17" s="476"/>
      <c r="C17" s="448"/>
      <c r="D17" s="457"/>
      <c r="E17" s="454"/>
      <c r="F17" s="454"/>
      <c r="G17" s="454"/>
      <c r="H17" s="460"/>
      <c r="I17" s="127" t="s">
        <v>100</v>
      </c>
      <c r="J17" s="89"/>
      <c r="K17" s="463"/>
      <c r="L17" s="466"/>
      <c r="M17" s="469"/>
      <c r="N17" s="466"/>
      <c r="O17" s="472"/>
      <c r="P17" s="466"/>
    </row>
    <row r="18" spans="1:16" ht="15" customHeight="1" x14ac:dyDescent="0.2">
      <c r="A18" s="102" t="s">
        <v>181</v>
      </c>
      <c r="B18" s="103"/>
      <c r="C18" s="103"/>
      <c r="D18" s="124"/>
      <c r="E18" s="104"/>
      <c r="F18" s="104"/>
      <c r="G18" s="104"/>
      <c r="H18" s="124"/>
      <c r="I18" s="104"/>
      <c r="J18" s="122"/>
      <c r="K18" s="125"/>
      <c r="L18" s="125"/>
      <c r="M18" s="133"/>
      <c r="N18" s="125"/>
      <c r="O18" s="125"/>
      <c r="P18" s="126"/>
    </row>
    <row r="19" spans="1:16" ht="15.65" customHeight="1" x14ac:dyDescent="0.2">
      <c r="A19" s="171" t="s">
        <v>785</v>
      </c>
      <c r="B19" s="439" t="s">
        <v>105</v>
      </c>
      <c r="C19" s="446" t="s">
        <v>106</v>
      </c>
      <c r="D19" s="455">
        <v>100000</v>
      </c>
      <c r="E19" s="452" t="s">
        <v>112</v>
      </c>
      <c r="F19" s="452" t="s">
        <v>112</v>
      </c>
      <c r="G19" s="452" t="s">
        <v>613</v>
      </c>
      <c r="H19" s="458" t="s">
        <v>112</v>
      </c>
      <c r="I19" s="127" t="s">
        <v>11</v>
      </c>
      <c r="J19" s="89"/>
      <c r="K19" s="461">
        <f>SUM(J19:J23)</f>
        <v>0</v>
      </c>
      <c r="L19" s="464">
        <f>D19*K19</f>
        <v>0</v>
      </c>
      <c r="M19" s="467"/>
      <c r="N19" s="464">
        <f>D19*M19</f>
        <v>0</v>
      </c>
      <c r="O19" s="470" t="s">
        <v>613</v>
      </c>
      <c r="P19" s="464">
        <f>K19*N19</f>
        <v>0</v>
      </c>
    </row>
    <row r="20" spans="1:16" ht="15.65" customHeight="1" x14ac:dyDescent="0.2">
      <c r="A20" s="171" t="s">
        <v>786</v>
      </c>
      <c r="B20" s="439"/>
      <c r="C20" s="447"/>
      <c r="D20" s="456"/>
      <c r="E20" s="453"/>
      <c r="F20" s="453"/>
      <c r="G20" s="453"/>
      <c r="H20" s="459"/>
      <c r="I20" s="127" t="s">
        <v>52</v>
      </c>
      <c r="J20" s="89"/>
      <c r="K20" s="462"/>
      <c r="L20" s="465"/>
      <c r="M20" s="468"/>
      <c r="N20" s="465"/>
      <c r="O20" s="471"/>
      <c r="P20" s="465"/>
    </row>
    <row r="21" spans="1:16" ht="15.65" customHeight="1" x14ac:dyDescent="0.2">
      <c r="A21" s="171" t="s">
        <v>787</v>
      </c>
      <c r="B21" s="439"/>
      <c r="C21" s="447"/>
      <c r="D21" s="456"/>
      <c r="E21" s="453"/>
      <c r="F21" s="453"/>
      <c r="G21" s="453"/>
      <c r="H21" s="459"/>
      <c r="I21" s="127" t="s">
        <v>60</v>
      </c>
      <c r="J21" s="89"/>
      <c r="K21" s="462"/>
      <c r="L21" s="465"/>
      <c r="M21" s="468"/>
      <c r="N21" s="465"/>
      <c r="O21" s="471"/>
      <c r="P21" s="465"/>
    </row>
    <row r="22" spans="1:16" ht="15.65" customHeight="1" x14ac:dyDescent="0.2">
      <c r="A22" s="171" t="s">
        <v>788</v>
      </c>
      <c r="B22" s="439"/>
      <c r="C22" s="447"/>
      <c r="D22" s="456"/>
      <c r="E22" s="453"/>
      <c r="F22" s="453"/>
      <c r="G22" s="453"/>
      <c r="H22" s="459"/>
      <c r="I22" s="127" t="s">
        <v>61</v>
      </c>
      <c r="J22" s="89"/>
      <c r="K22" s="462"/>
      <c r="L22" s="465"/>
      <c r="M22" s="468"/>
      <c r="N22" s="465"/>
      <c r="O22" s="471"/>
      <c r="P22" s="465"/>
    </row>
    <row r="23" spans="1:16" ht="15.65" customHeight="1" x14ac:dyDescent="0.2">
      <c r="A23" s="171" t="s">
        <v>789</v>
      </c>
      <c r="B23" s="439"/>
      <c r="C23" s="448"/>
      <c r="D23" s="457"/>
      <c r="E23" s="454"/>
      <c r="F23" s="454"/>
      <c r="G23" s="454"/>
      <c r="H23" s="460"/>
      <c r="I23" s="127" t="s">
        <v>100</v>
      </c>
      <c r="J23" s="89"/>
      <c r="K23" s="463"/>
      <c r="L23" s="466"/>
      <c r="M23" s="469"/>
      <c r="N23" s="466"/>
      <c r="O23" s="472"/>
      <c r="P23" s="466"/>
    </row>
    <row r="24" spans="1:16" ht="15.65" customHeight="1" x14ac:dyDescent="0.2">
      <c r="A24" s="171" t="s">
        <v>790</v>
      </c>
      <c r="B24" s="439" t="s">
        <v>107</v>
      </c>
      <c r="C24" s="446" t="s">
        <v>78</v>
      </c>
      <c r="D24" s="455">
        <v>95000</v>
      </c>
      <c r="E24" s="452" t="s">
        <v>112</v>
      </c>
      <c r="F24" s="452" t="s">
        <v>112</v>
      </c>
      <c r="G24" s="452" t="s">
        <v>613</v>
      </c>
      <c r="H24" s="458" t="s">
        <v>112</v>
      </c>
      <c r="I24" s="127" t="s">
        <v>11</v>
      </c>
      <c r="J24" s="89"/>
      <c r="K24" s="461">
        <f>SUM(J24:J28)</f>
        <v>0</v>
      </c>
      <c r="L24" s="464">
        <f>D24*K24</f>
        <v>0</v>
      </c>
      <c r="M24" s="467"/>
      <c r="N24" s="464">
        <f>D24*M24</f>
        <v>0</v>
      </c>
      <c r="O24" s="470" t="s">
        <v>613</v>
      </c>
      <c r="P24" s="464">
        <f>K24*N24</f>
        <v>0</v>
      </c>
    </row>
    <row r="25" spans="1:16" ht="15.65" customHeight="1" x14ac:dyDescent="0.2">
      <c r="A25" s="171" t="s">
        <v>791</v>
      </c>
      <c r="B25" s="439"/>
      <c r="C25" s="447"/>
      <c r="D25" s="456"/>
      <c r="E25" s="453"/>
      <c r="F25" s="453"/>
      <c r="G25" s="453"/>
      <c r="H25" s="459"/>
      <c r="I25" s="127" t="s">
        <v>52</v>
      </c>
      <c r="J25" s="89"/>
      <c r="K25" s="462"/>
      <c r="L25" s="465"/>
      <c r="M25" s="468"/>
      <c r="N25" s="465"/>
      <c r="O25" s="471"/>
      <c r="P25" s="465"/>
    </row>
    <row r="26" spans="1:16" ht="15.65" customHeight="1" x14ac:dyDescent="0.2">
      <c r="A26" s="171" t="s">
        <v>792</v>
      </c>
      <c r="B26" s="439"/>
      <c r="C26" s="447"/>
      <c r="D26" s="456"/>
      <c r="E26" s="453"/>
      <c r="F26" s="453"/>
      <c r="G26" s="453"/>
      <c r="H26" s="459"/>
      <c r="I26" s="127" t="s">
        <v>60</v>
      </c>
      <c r="J26" s="89"/>
      <c r="K26" s="462"/>
      <c r="L26" s="465"/>
      <c r="M26" s="468"/>
      <c r="N26" s="465"/>
      <c r="O26" s="471"/>
      <c r="P26" s="465"/>
    </row>
    <row r="27" spans="1:16" ht="15.65" customHeight="1" x14ac:dyDescent="0.2">
      <c r="A27" s="171" t="s">
        <v>793</v>
      </c>
      <c r="B27" s="439"/>
      <c r="C27" s="447"/>
      <c r="D27" s="456"/>
      <c r="E27" s="453"/>
      <c r="F27" s="453"/>
      <c r="G27" s="453"/>
      <c r="H27" s="459"/>
      <c r="I27" s="127" t="s">
        <v>61</v>
      </c>
      <c r="J27" s="89"/>
      <c r="K27" s="462"/>
      <c r="L27" s="465"/>
      <c r="M27" s="468"/>
      <c r="N27" s="465"/>
      <c r="O27" s="471"/>
      <c r="P27" s="465"/>
    </row>
    <row r="28" spans="1:16" ht="15.65" customHeight="1" x14ac:dyDescent="0.2">
      <c r="A28" s="171" t="s">
        <v>794</v>
      </c>
      <c r="B28" s="439"/>
      <c r="C28" s="448"/>
      <c r="D28" s="457"/>
      <c r="E28" s="454"/>
      <c r="F28" s="454"/>
      <c r="G28" s="454"/>
      <c r="H28" s="460"/>
      <c r="I28" s="127" t="s">
        <v>100</v>
      </c>
      <c r="J28" s="89"/>
      <c r="K28" s="463"/>
      <c r="L28" s="466"/>
      <c r="M28" s="469"/>
      <c r="N28" s="466"/>
      <c r="O28" s="472"/>
      <c r="P28" s="466"/>
    </row>
    <row r="29" spans="1:16" ht="15.65" customHeight="1" x14ac:dyDescent="0.2">
      <c r="A29" s="171" t="s">
        <v>796</v>
      </c>
      <c r="B29" s="439" t="s">
        <v>108</v>
      </c>
      <c r="C29" s="446" t="s">
        <v>797</v>
      </c>
      <c r="D29" s="455">
        <v>90000</v>
      </c>
      <c r="E29" s="452" t="s">
        <v>112</v>
      </c>
      <c r="F29" s="452" t="s">
        <v>112</v>
      </c>
      <c r="G29" s="452" t="s">
        <v>613</v>
      </c>
      <c r="H29" s="458" t="s">
        <v>112</v>
      </c>
      <c r="I29" s="109" t="s">
        <v>11</v>
      </c>
      <c r="J29" s="89"/>
      <c r="K29" s="473">
        <f>SUM(J29:J32)</f>
        <v>0</v>
      </c>
      <c r="L29" s="445">
        <f>D29*K29</f>
        <v>0</v>
      </c>
      <c r="M29" s="437"/>
      <c r="N29" s="445">
        <f>D29*M29</f>
        <v>0</v>
      </c>
      <c r="O29" s="443" t="s">
        <v>613</v>
      </c>
      <c r="P29" s="445">
        <f>K29*N29</f>
        <v>0</v>
      </c>
    </row>
    <row r="30" spans="1:16" ht="15.65" customHeight="1" x14ac:dyDescent="0.2">
      <c r="A30" s="171" t="s">
        <v>798</v>
      </c>
      <c r="B30" s="439"/>
      <c r="C30" s="447"/>
      <c r="D30" s="456"/>
      <c r="E30" s="453"/>
      <c r="F30" s="453"/>
      <c r="G30" s="453"/>
      <c r="H30" s="459"/>
      <c r="I30" s="109" t="s">
        <v>52</v>
      </c>
      <c r="J30" s="89"/>
      <c r="K30" s="473"/>
      <c r="L30" s="445"/>
      <c r="M30" s="437"/>
      <c r="N30" s="445"/>
      <c r="O30" s="444"/>
      <c r="P30" s="445"/>
    </row>
    <row r="31" spans="1:16" ht="15.65" customHeight="1" x14ac:dyDescent="0.2">
      <c r="A31" s="171" t="s">
        <v>799</v>
      </c>
      <c r="B31" s="439"/>
      <c r="C31" s="447"/>
      <c r="D31" s="456"/>
      <c r="E31" s="453"/>
      <c r="F31" s="453"/>
      <c r="G31" s="453"/>
      <c r="H31" s="459"/>
      <c r="I31" s="109" t="s">
        <v>60</v>
      </c>
      <c r="J31" s="89"/>
      <c r="K31" s="473"/>
      <c r="L31" s="445"/>
      <c r="M31" s="437"/>
      <c r="N31" s="445"/>
      <c r="O31" s="444"/>
      <c r="P31" s="445"/>
    </row>
    <row r="32" spans="1:16" ht="15.65" customHeight="1" x14ac:dyDescent="0.2">
      <c r="A32" s="171" t="s">
        <v>800</v>
      </c>
      <c r="B32" s="439"/>
      <c r="C32" s="448"/>
      <c r="D32" s="457"/>
      <c r="E32" s="454"/>
      <c r="F32" s="454"/>
      <c r="G32" s="454"/>
      <c r="H32" s="460"/>
      <c r="I32" s="109" t="s">
        <v>61</v>
      </c>
      <c r="J32" s="89"/>
      <c r="K32" s="473"/>
      <c r="L32" s="445"/>
      <c r="M32" s="437"/>
      <c r="N32" s="445"/>
      <c r="O32" s="444"/>
      <c r="P32" s="445"/>
    </row>
    <row r="33" spans="1:16" ht="15" customHeight="1" x14ac:dyDescent="0.2">
      <c r="A33" s="102" t="s">
        <v>804</v>
      </c>
      <c r="B33" s="103"/>
      <c r="C33" s="103"/>
      <c r="D33" s="124"/>
      <c r="E33" s="104"/>
      <c r="F33" s="104"/>
      <c r="G33" s="104"/>
      <c r="H33" s="124"/>
      <c r="I33" s="104"/>
      <c r="J33" s="122"/>
      <c r="K33" s="125"/>
      <c r="L33" s="125"/>
      <c r="M33" s="133"/>
      <c r="N33" s="125"/>
      <c r="O33" s="125"/>
      <c r="P33" s="126"/>
    </row>
    <row r="34" spans="1:16" ht="15.65" customHeight="1" x14ac:dyDescent="0.2">
      <c r="A34" s="171" t="s">
        <v>805</v>
      </c>
      <c r="B34" s="446" t="s">
        <v>806</v>
      </c>
      <c r="C34" s="449" t="s">
        <v>807</v>
      </c>
      <c r="D34" s="455">
        <v>85000</v>
      </c>
      <c r="E34" s="452" t="s">
        <v>112</v>
      </c>
      <c r="F34" s="452" t="s">
        <v>112</v>
      </c>
      <c r="G34" s="452" t="s">
        <v>112</v>
      </c>
      <c r="H34" s="458" t="s">
        <v>112</v>
      </c>
      <c r="I34" s="127">
        <v>174</v>
      </c>
      <c r="J34" s="89"/>
      <c r="K34" s="461">
        <f>SUM(J34:J37)</f>
        <v>0</v>
      </c>
      <c r="L34" s="464">
        <f>D34*K34</f>
        <v>0</v>
      </c>
      <c r="M34" s="467"/>
      <c r="N34" s="464">
        <f>D34*M34</f>
        <v>0</v>
      </c>
      <c r="O34" s="443" t="s">
        <v>613</v>
      </c>
      <c r="P34" s="445">
        <f>K34*N34</f>
        <v>0</v>
      </c>
    </row>
    <row r="35" spans="1:16" ht="15.65" customHeight="1" x14ac:dyDescent="0.2">
      <c r="A35" s="171" t="s">
        <v>808</v>
      </c>
      <c r="B35" s="447"/>
      <c r="C35" s="450"/>
      <c r="D35" s="456"/>
      <c r="E35" s="453"/>
      <c r="F35" s="453"/>
      <c r="G35" s="453"/>
      <c r="H35" s="459"/>
      <c r="I35" s="127">
        <v>180</v>
      </c>
      <c r="J35" s="89"/>
      <c r="K35" s="462"/>
      <c r="L35" s="465"/>
      <c r="M35" s="468"/>
      <c r="N35" s="465"/>
      <c r="O35" s="444"/>
      <c r="P35" s="445"/>
    </row>
    <row r="36" spans="1:16" ht="15.65" customHeight="1" x14ac:dyDescent="0.2">
      <c r="A36" s="171" t="s">
        <v>809</v>
      </c>
      <c r="B36" s="447"/>
      <c r="C36" s="450"/>
      <c r="D36" s="456"/>
      <c r="E36" s="453"/>
      <c r="F36" s="453"/>
      <c r="G36" s="453"/>
      <c r="H36" s="459"/>
      <c r="I36" s="127">
        <v>186</v>
      </c>
      <c r="J36" s="89"/>
      <c r="K36" s="462"/>
      <c r="L36" s="465"/>
      <c r="M36" s="468"/>
      <c r="N36" s="465"/>
      <c r="O36" s="444"/>
      <c r="P36" s="445"/>
    </row>
    <row r="37" spans="1:16" ht="15.65" customHeight="1" x14ac:dyDescent="0.2">
      <c r="A37" s="171" t="s">
        <v>810</v>
      </c>
      <c r="B37" s="448"/>
      <c r="C37" s="451"/>
      <c r="D37" s="457"/>
      <c r="E37" s="454"/>
      <c r="F37" s="454"/>
      <c r="G37" s="454"/>
      <c r="H37" s="460"/>
      <c r="I37" s="127">
        <v>191</v>
      </c>
      <c r="J37" s="89"/>
      <c r="K37" s="463"/>
      <c r="L37" s="466"/>
      <c r="M37" s="469"/>
      <c r="N37" s="466"/>
      <c r="O37" s="444"/>
      <c r="P37" s="445"/>
    </row>
    <row r="38" spans="1:16" ht="15.65" customHeight="1" x14ac:dyDescent="0.2">
      <c r="A38" s="171" t="s">
        <v>811</v>
      </c>
      <c r="B38" s="446" t="s">
        <v>812</v>
      </c>
      <c r="C38" s="449" t="s">
        <v>813</v>
      </c>
      <c r="D38" s="455">
        <v>80000</v>
      </c>
      <c r="E38" s="452" t="s">
        <v>112</v>
      </c>
      <c r="F38" s="452" t="s">
        <v>112</v>
      </c>
      <c r="G38" s="452" t="s">
        <v>112</v>
      </c>
      <c r="H38" s="458" t="s">
        <v>112</v>
      </c>
      <c r="I38" s="127">
        <v>168</v>
      </c>
      <c r="J38" s="89"/>
      <c r="K38" s="461">
        <f>SUM(J38:J41)</f>
        <v>0</v>
      </c>
      <c r="L38" s="464">
        <f>D38*K38</f>
        <v>0</v>
      </c>
      <c r="M38" s="467"/>
      <c r="N38" s="464">
        <f>D38*M38</f>
        <v>0</v>
      </c>
      <c r="O38" s="443" t="s">
        <v>613</v>
      </c>
      <c r="P38" s="445">
        <f>K38*N38</f>
        <v>0</v>
      </c>
    </row>
    <row r="39" spans="1:16" ht="15.65" customHeight="1" x14ac:dyDescent="0.2">
      <c r="A39" s="171" t="s">
        <v>814</v>
      </c>
      <c r="B39" s="447"/>
      <c r="C39" s="450"/>
      <c r="D39" s="456"/>
      <c r="E39" s="453"/>
      <c r="F39" s="453"/>
      <c r="G39" s="453"/>
      <c r="H39" s="459"/>
      <c r="I39" s="127">
        <v>174</v>
      </c>
      <c r="J39" s="89"/>
      <c r="K39" s="462"/>
      <c r="L39" s="465"/>
      <c r="M39" s="468"/>
      <c r="N39" s="465"/>
      <c r="O39" s="444"/>
      <c r="P39" s="445"/>
    </row>
    <row r="40" spans="1:16" ht="15.65" customHeight="1" x14ac:dyDescent="0.2">
      <c r="A40" s="171" t="s">
        <v>815</v>
      </c>
      <c r="B40" s="447"/>
      <c r="C40" s="450"/>
      <c r="D40" s="456"/>
      <c r="E40" s="453"/>
      <c r="F40" s="453"/>
      <c r="G40" s="453"/>
      <c r="H40" s="459"/>
      <c r="I40" s="127">
        <v>180</v>
      </c>
      <c r="J40" s="89"/>
      <c r="K40" s="462"/>
      <c r="L40" s="465"/>
      <c r="M40" s="468"/>
      <c r="N40" s="465"/>
      <c r="O40" s="444"/>
      <c r="P40" s="445"/>
    </row>
    <row r="41" spans="1:16" ht="15.65" customHeight="1" x14ac:dyDescent="0.2">
      <c r="A41" s="171" t="s">
        <v>816</v>
      </c>
      <c r="B41" s="448"/>
      <c r="C41" s="451"/>
      <c r="D41" s="457"/>
      <c r="E41" s="454"/>
      <c r="F41" s="454"/>
      <c r="G41" s="454"/>
      <c r="H41" s="460"/>
      <c r="I41" s="127">
        <v>186</v>
      </c>
      <c r="J41" s="89"/>
      <c r="K41" s="463"/>
      <c r="L41" s="466"/>
      <c r="M41" s="469"/>
      <c r="N41" s="466"/>
      <c r="O41" s="444"/>
      <c r="P41" s="445"/>
    </row>
    <row r="42" spans="1:16" ht="15.65" customHeight="1" x14ac:dyDescent="0.2">
      <c r="A42" s="171" t="s">
        <v>817</v>
      </c>
      <c r="B42" s="446" t="s">
        <v>818</v>
      </c>
      <c r="C42" s="449" t="s">
        <v>106</v>
      </c>
      <c r="D42" s="455">
        <v>55000</v>
      </c>
      <c r="E42" s="452" t="s">
        <v>112</v>
      </c>
      <c r="F42" s="452" t="s">
        <v>112</v>
      </c>
      <c r="G42" s="452" t="s">
        <v>112</v>
      </c>
      <c r="H42" s="458" t="s">
        <v>112</v>
      </c>
      <c r="I42" s="127">
        <v>144</v>
      </c>
      <c r="J42" s="89"/>
      <c r="K42" s="461">
        <f>SUM(J42:J46)</f>
        <v>0</v>
      </c>
      <c r="L42" s="464">
        <f>D42*K42</f>
        <v>0</v>
      </c>
      <c r="M42" s="467"/>
      <c r="N42" s="464">
        <f>D42*M42</f>
        <v>0</v>
      </c>
      <c r="O42" s="470" t="s">
        <v>613</v>
      </c>
      <c r="P42" s="464">
        <f>K42*N42</f>
        <v>0</v>
      </c>
    </row>
    <row r="43" spans="1:16" ht="15.65" customHeight="1" x14ac:dyDescent="0.2">
      <c r="A43" s="171" t="s">
        <v>819</v>
      </c>
      <c r="B43" s="447"/>
      <c r="C43" s="450"/>
      <c r="D43" s="456"/>
      <c r="E43" s="453"/>
      <c r="F43" s="453"/>
      <c r="G43" s="453"/>
      <c r="H43" s="459"/>
      <c r="I43" s="127">
        <v>152</v>
      </c>
      <c r="J43" s="89"/>
      <c r="K43" s="462"/>
      <c r="L43" s="465"/>
      <c r="M43" s="468"/>
      <c r="N43" s="465"/>
      <c r="O43" s="471"/>
      <c r="P43" s="465"/>
    </row>
    <row r="44" spans="1:16" ht="15.65" customHeight="1" x14ac:dyDescent="0.2">
      <c r="A44" s="171" t="s">
        <v>820</v>
      </c>
      <c r="B44" s="447"/>
      <c r="C44" s="450"/>
      <c r="D44" s="456"/>
      <c r="E44" s="453"/>
      <c r="F44" s="453"/>
      <c r="G44" s="453"/>
      <c r="H44" s="459"/>
      <c r="I44" s="127">
        <v>160</v>
      </c>
      <c r="J44" s="89"/>
      <c r="K44" s="462"/>
      <c r="L44" s="465"/>
      <c r="M44" s="468"/>
      <c r="N44" s="465"/>
      <c r="O44" s="471"/>
      <c r="P44" s="465"/>
    </row>
    <row r="45" spans="1:16" ht="15.65" customHeight="1" x14ac:dyDescent="0.2">
      <c r="A45" s="171" t="s">
        <v>821</v>
      </c>
      <c r="B45" s="447"/>
      <c r="C45" s="450"/>
      <c r="D45" s="456"/>
      <c r="E45" s="453"/>
      <c r="F45" s="453"/>
      <c r="G45" s="453"/>
      <c r="H45" s="459"/>
      <c r="I45" s="127">
        <v>168</v>
      </c>
      <c r="J45" s="89"/>
      <c r="K45" s="462"/>
      <c r="L45" s="465"/>
      <c r="M45" s="468"/>
      <c r="N45" s="465"/>
      <c r="O45" s="471"/>
      <c r="P45" s="465"/>
    </row>
    <row r="46" spans="1:16" ht="15.65" customHeight="1" x14ac:dyDescent="0.2">
      <c r="A46" s="171" t="s">
        <v>822</v>
      </c>
      <c r="B46" s="448"/>
      <c r="C46" s="451"/>
      <c r="D46" s="457"/>
      <c r="E46" s="454"/>
      <c r="F46" s="454"/>
      <c r="G46" s="454"/>
      <c r="H46" s="460"/>
      <c r="I46" s="127">
        <v>174</v>
      </c>
      <c r="J46" s="89"/>
      <c r="K46" s="463"/>
      <c r="L46" s="466"/>
      <c r="M46" s="469"/>
      <c r="N46" s="466"/>
      <c r="O46" s="472"/>
      <c r="P46" s="466"/>
    </row>
    <row r="47" spans="1:16" ht="15" customHeight="1" x14ac:dyDescent="0.2">
      <c r="A47" s="102" t="s">
        <v>823</v>
      </c>
      <c r="B47" s="103"/>
      <c r="C47" s="103"/>
      <c r="D47" s="124"/>
      <c r="E47" s="104"/>
      <c r="F47" s="104"/>
      <c r="G47" s="104"/>
      <c r="H47" s="124"/>
      <c r="I47" s="104"/>
      <c r="J47" s="122"/>
      <c r="K47" s="125"/>
      <c r="L47" s="125"/>
      <c r="M47" s="133"/>
      <c r="N47" s="125"/>
      <c r="O47" s="125"/>
      <c r="P47" s="126"/>
    </row>
    <row r="48" spans="1:16" ht="15.65" customHeight="1" x14ac:dyDescent="0.2">
      <c r="A48" s="171" t="s">
        <v>824</v>
      </c>
      <c r="B48" s="446" t="s">
        <v>825</v>
      </c>
      <c r="C48" s="449" t="s">
        <v>826</v>
      </c>
      <c r="D48" s="455">
        <v>80000</v>
      </c>
      <c r="E48" s="452" t="s">
        <v>112</v>
      </c>
      <c r="F48" s="452" t="s">
        <v>112</v>
      </c>
      <c r="G48" s="452" t="s">
        <v>112</v>
      </c>
      <c r="H48" s="458" t="s">
        <v>112</v>
      </c>
      <c r="I48" s="127">
        <v>156</v>
      </c>
      <c r="J48" s="89"/>
      <c r="K48" s="461">
        <f>SUM(J48:J51)</f>
        <v>0</v>
      </c>
      <c r="L48" s="464">
        <f>D48*K48</f>
        <v>0</v>
      </c>
      <c r="M48" s="467"/>
      <c r="N48" s="464">
        <f>D48*M48</f>
        <v>0</v>
      </c>
      <c r="O48" s="443" t="s">
        <v>613</v>
      </c>
      <c r="P48" s="445">
        <f>K48*N48</f>
        <v>0</v>
      </c>
    </row>
    <row r="49" spans="1:16" ht="15.65" customHeight="1" x14ac:dyDescent="0.2">
      <c r="A49" s="171" t="s">
        <v>827</v>
      </c>
      <c r="B49" s="447"/>
      <c r="C49" s="450"/>
      <c r="D49" s="456"/>
      <c r="E49" s="453"/>
      <c r="F49" s="453"/>
      <c r="G49" s="453"/>
      <c r="H49" s="459"/>
      <c r="I49" s="127">
        <v>162</v>
      </c>
      <c r="J49" s="89"/>
      <c r="K49" s="462"/>
      <c r="L49" s="465"/>
      <c r="M49" s="468"/>
      <c r="N49" s="465"/>
      <c r="O49" s="444"/>
      <c r="P49" s="445"/>
    </row>
    <row r="50" spans="1:16" ht="15.65" customHeight="1" x14ac:dyDescent="0.2">
      <c r="A50" s="171" t="s">
        <v>828</v>
      </c>
      <c r="B50" s="447"/>
      <c r="C50" s="450"/>
      <c r="D50" s="456"/>
      <c r="E50" s="453"/>
      <c r="F50" s="453"/>
      <c r="G50" s="453"/>
      <c r="H50" s="459"/>
      <c r="I50" s="127">
        <v>168</v>
      </c>
      <c r="J50" s="89"/>
      <c r="K50" s="462"/>
      <c r="L50" s="465"/>
      <c r="M50" s="468"/>
      <c r="N50" s="465"/>
      <c r="O50" s="444"/>
      <c r="P50" s="445"/>
    </row>
    <row r="51" spans="1:16" ht="15.65" customHeight="1" x14ac:dyDescent="0.2">
      <c r="A51" s="171" t="s">
        <v>829</v>
      </c>
      <c r="B51" s="448"/>
      <c r="C51" s="451"/>
      <c r="D51" s="457"/>
      <c r="E51" s="454"/>
      <c r="F51" s="454"/>
      <c r="G51" s="454"/>
      <c r="H51" s="460"/>
      <c r="I51" s="127">
        <v>174</v>
      </c>
      <c r="J51" s="89"/>
      <c r="K51" s="463"/>
      <c r="L51" s="466"/>
      <c r="M51" s="469"/>
      <c r="N51" s="466"/>
      <c r="O51" s="444"/>
      <c r="P51" s="445"/>
    </row>
    <row r="52" spans="1:16" ht="15.65" customHeight="1" x14ac:dyDescent="0.2">
      <c r="A52" s="171" t="s">
        <v>830</v>
      </c>
      <c r="B52" s="446" t="s">
        <v>831</v>
      </c>
      <c r="C52" s="449" t="s">
        <v>832</v>
      </c>
      <c r="D52" s="455">
        <v>55000</v>
      </c>
      <c r="E52" s="452" t="s">
        <v>112</v>
      </c>
      <c r="F52" s="452" t="s">
        <v>112</v>
      </c>
      <c r="G52" s="452" t="s">
        <v>112</v>
      </c>
      <c r="H52" s="458" t="s">
        <v>112</v>
      </c>
      <c r="I52" s="127">
        <v>144</v>
      </c>
      <c r="J52" s="89"/>
      <c r="K52" s="461">
        <f>SUM(J52:J55)</f>
        <v>0</v>
      </c>
      <c r="L52" s="464">
        <f>D52*K52</f>
        <v>0</v>
      </c>
      <c r="M52" s="467"/>
      <c r="N52" s="464">
        <f>D52*M52</f>
        <v>0</v>
      </c>
      <c r="O52" s="443" t="s">
        <v>613</v>
      </c>
      <c r="P52" s="445">
        <f>K52*N52</f>
        <v>0</v>
      </c>
    </row>
    <row r="53" spans="1:16" ht="15.65" customHeight="1" x14ac:dyDescent="0.2">
      <c r="A53" s="171" t="s">
        <v>833</v>
      </c>
      <c r="B53" s="447"/>
      <c r="C53" s="450"/>
      <c r="D53" s="456"/>
      <c r="E53" s="453"/>
      <c r="F53" s="453"/>
      <c r="G53" s="453"/>
      <c r="H53" s="459"/>
      <c r="I53" s="127">
        <v>152</v>
      </c>
      <c r="J53" s="89"/>
      <c r="K53" s="462"/>
      <c r="L53" s="465"/>
      <c r="M53" s="468"/>
      <c r="N53" s="465"/>
      <c r="O53" s="444"/>
      <c r="P53" s="445"/>
    </row>
    <row r="54" spans="1:16" ht="15.65" customHeight="1" x14ac:dyDescent="0.2">
      <c r="A54" s="171" t="s">
        <v>834</v>
      </c>
      <c r="B54" s="447"/>
      <c r="C54" s="450"/>
      <c r="D54" s="456"/>
      <c r="E54" s="453"/>
      <c r="F54" s="453"/>
      <c r="G54" s="453"/>
      <c r="H54" s="459"/>
      <c r="I54" s="127">
        <v>160</v>
      </c>
      <c r="J54" s="89"/>
      <c r="K54" s="462"/>
      <c r="L54" s="465"/>
      <c r="M54" s="468"/>
      <c r="N54" s="465"/>
      <c r="O54" s="444"/>
      <c r="P54" s="445"/>
    </row>
    <row r="55" spans="1:16" ht="15.65" customHeight="1" x14ac:dyDescent="0.2">
      <c r="A55" s="171" t="s">
        <v>835</v>
      </c>
      <c r="B55" s="448"/>
      <c r="C55" s="451"/>
      <c r="D55" s="457"/>
      <c r="E55" s="454"/>
      <c r="F55" s="454"/>
      <c r="G55" s="454"/>
      <c r="H55" s="460"/>
      <c r="I55" s="127">
        <v>168</v>
      </c>
      <c r="J55" s="89"/>
      <c r="K55" s="463"/>
      <c r="L55" s="466"/>
      <c r="M55" s="469"/>
      <c r="N55" s="466"/>
      <c r="O55" s="444"/>
      <c r="P55" s="445"/>
    </row>
    <row r="56" spans="1:16" ht="15" customHeight="1" x14ac:dyDescent="0.2">
      <c r="A56" s="102" t="s">
        <v>136</v>
      </c>
      <c r="B56" s="103"/>
      <c r="C56" s="103"/>
      <c r="D56" s="124"/>
      <c r="E56" s="104"/>
      <c r="F56" s="104"/>
      <c r="G56" s="104"/>
      <c r="H56" s="124"/>
      <c r="I56" s="104"/>
      <c r="J56" s="122"/>
      <c r="K56" s="125"/>
      <c r="L56" s="125"/>
      <c r="M56" s="133"/>
      <c r="N56" s="125"/>
      <c r="O56" s="125"/>
      <c r="P56" s="126"/>
    </row>
    <row r="57" spans="1:16" x14ac:dyDescent="0.2">
      <c r="A57" s="195" t="s">
        <v>963</v>
      </c>
      <c r="B57" s="195" t="s">
        <v>963</v>
      </c>
      <c r="C57" s="195" t="s">
        <v>963</v>
      </c>
      <c r="D57" s="195" t="s">
        <v>963</v>
      </c>
      <c r="E57" s="25" t="s">
        <v>837</v>
      </c>
      <c r="F57" s="25" t="s">
        <v>838</v>
      </c>
      <c r="G57" s="134" t="s">
        <v>12</v>
      </c>
      <c r="H57" s="135">
        <v>48000</v>
      </c>
      <c r="I57" s="195" t="s">
        <v>963</v>
      </c>
      <c r="J57" s="21"/>
      <c r="K57" s="155">
        <f>SUM(J57)</f>
        <v>0</v>
      </c>
      <c r="L57" s="149">
        <f>H57*K57</f>
        <v>0</v>
      </c>
      <c r="M57" s="151"/>
      <c r="N57" s="195" t="s">
        <v>963</v>
      </c>
      <c r="O57" s="149">
        <f>H57*M57</f>
        <v>0</v>
      </c>
      <c r="P57" s="149">
        <f>SUM(O57)</f>
        <v>0</v>
      </c>
    </row>
    <row r="58" spans="1:16" x14ac:dyDescent="0.2">
      <c r="A58" s="195" t="s">
        <v>963</v>
      </c>
      <c r="B58" s="195" t="s">
        <v>963</v>
      </c>
      <c r="C58" s="195" t="s">
        <v>963</v>
      </c>
      <c r="D58" s="195" t="s">
        <v>963</v>
      </c>
      <c r="E58" s="138" t="s">
        <v>839</v>
      </c>
      <c r="F58" s="138" t="s">
        <v>521</v>
      </c>
      <c r="G58" s="136" t="s">
        <v>12</v>
      </c>
      <c r="H58" s="137">
        <v>48000</v>
      </c>
      <c r="I58" s="195" t="s">
        <v>963</v>
      </c>
      <c r="J58" s="21"/>
      <c r="K58" s="155">
        <f t="shared" ref="K58:K75" si="0">SUM(J58)</f>
        <v>0</v>
      </c>
      <c r="L58" s="149">
        <f t="shared" ref="L58:L75" si="1">H58*K58</f>
        <v>0</v>
      </c>
      <c r="M58" s="151"/>
      <c r="N58" s="195" t="s">
        <v>963</v>
      </c>
      <c r="O58" s="149">
        <f t="shared" ref="O58:O75" si="2">H58*M58</f>
        <v>0</v>
      </c>
      <c r="P58" s="149">
        <f t="shared" ref="P58:P75" si="3">SUM(O58)</f>
        <v>0</v>
      </c>
    </row>
    <row r="59" spans="1:16" x14ac:dyDescent="0.2">
      <c r="A59" s="195" t="s">
        <v>963</v>
      </c>
      <c r="B59" s="195" t="s">
        <v>963</v>
      </c>
      <c r="C59" s="195" t="s">
        <v>963</v>
      </c>
      <c r="D59" s="195" t="s">
        <v>963</v>
      </c>
      <c r="E59" s="25" t="s">
        <v>795</v>
      </c>
      <c r="F59" s="25" t="s">
        <v>840</v>
      </c>
      <c r="G59" s="134" t="s">
        <v>12</v>
      </c>
      <c r="H59" s="135">
        <v>36000</v>
      </c>
      <c r="I59" s="195" t="s">
        <v>963</v>
      </c>
      <c r="J59" s="21"/>
      <c r="K59" s="155">
        <f t="shared" si="0"/>
        <v>0</v>
      </c>
      <c r="L59" s="149">
        <f t="shared" si="1"/>
        <v>0</v>
      </c>
      <c r="M59" s="151"/>
      <c r="N59" s="195" t="s">
        <v>963</v>
      </c>
      <c r="O59" s="149">
        <f t="shared" si="2"/>
        <v>0</v>
      </c>
      <c r="P59" s="149">
        <f t="shared" si="3"/>
        <v>0</v>
      </c>
    </row>
    <row r="60" spans="1:16" x14ac:dyDescent="0.2">
      <c r="A60" s="195" t="s">
        <v>963</v>
      </c>
      <c r="B60" s="195" t="s">
        <v>963</v>
      </c>
      <c r="C60" s="195" t="s">
        <v>963</v>
      </c>
      <c r="D60" s="195" t="s">
        <v>963</v>
      </c>
      <c r="E60" s="138" t="s">
        <v>784</v>
      </c>
      <c r="F60" s="138" t="s">
        <v>528</v>
      </c>
      <c r="G60" s="136" t="s">
        <v>12</v>
      </c>
      <c r="H60" s="137">
        <v>36000</v>
      </c>
      <c r="I60" s="195" t="s">
        <v>963</v>
      </c>
      <c r="J60" s="21"/>
      <c r="K60" s="155">
        <f t="shared" si="0"/>
        <v>0</v>
      </c>
      <c r="L60" s="149">
        <f t="shared" si="1"/>
        <v>0</v>
      </c>
      <c r="M60" s="151"/>
      <c r="N60" s="195" t="s">
        <v>963</v>
      </c>
      <c r="O60" s="149">
        <f t="shared" si="2"/>
        <v>0</v>
      </c>
      <c r="P60" s="149">
        <f t="shared" si="3"/>
        <v>0</v>
      </c>
    </row>
    <row r="61" spans="1:16" x14ac:dyDescent="0.2">
      <c r="A61" s="195" t="s">
        <v>963</v>
      </c>
      <c r="B61" s="195" t="s">
        <v>963</v>
      </c>
      <c r="C61" s="195" t="s">
        <v>963</v>
      </c>
      <c r="D61" s="195" t="s">
        <v>963</v>
      </c>
      <c r="E61" s="25" t="s">
        <v>841</v>
      </c>
      <c r="F61" s="25" t="s">
        <v>842</v>
      </c>
      <c r="G61" s="134" t="s">
        <v>12</v>
      </c>
      <c r="H61" s="135">
        <v>36000</v>
      </c>
      <c r="I61" s="195" t="s">
        <v>963</v>
      </c>
      <c r="J61" s="21"/>
      <c r="K61" s="155">
        <f t="shared" si="0"/>
        <v>0</v>
      </c>
      <c r="L61" s="149">
        <f t="shared" si="1"/>
        <v>0</v>
      </c>
      <c r="M61" s="151"/>
      <c r="N61" s="195" t="s">
        <v>963</v>
      </c>
      <c r="O61" s="149">
        <f t="shared" si="2"/>
        <v>0</v>
      </c>
      <c r="P61" s="149">
        <f t="shared" si="3"/>
        <v>0</v>
      </c>
    </row>
    <row r="62" spans="1:16" x14ac:dyDescent="0.2">
      <c r="A62" s="195" t="s">
        <v>963</v>
      </c>
      <c r="B62" s="195" t="s">
        <v>963</v>
      </c>
      <c r="C62" s="195" t="s">
        <v>963</v>
      </c>
      <c r="D62" s="195" t="s">
        <v>963</v>
      </c>
      <c r="E62" s="138" t="s">
        <v>803</v>
      </c>
      <c r="F62" s="138" t="s">
        <v>529</v>
      </c>
      <c r="G62" s="136" t="s">
        <v>12</v>
      </c>
      <c r="H62" s="137">
        <v>26000</v>
      </c>
      <c r="I62" s="195" t="s">
        <v>963</v>
      </c>
      <c r="J62" s="21"/>
      <c r="K62" s="155">
        <f t="shared" si="0"/>
        <v>0</v>
      </c>
      <c r="L62" s="149">
        <f t="shared" si="1"/>
        <v>0</v>
      </c>
      <c r="M62" s="151"/>
      <c r="N62" s="195" t="s">
        <v>963</v>
      </c>
      <c r="O62" s="149">
        <f t="shared" si="2"/>
        <v>0</v>
      </c>
      <c r="P62" s="149">
        <f t="shared" si="3"/>
        <v>0</v>
      </c>
    </row>
    <row r="63" spans="1:16" x14ac:dyDescent="0.2">
      <c r="A63" s="195" t="s">
        <v>963</v>
      </c>
      <c r="B63" s="195" t="s">
        <v>963</v>
      </c>
      <c r="C63" s="195" t="s">
        <v>963</v>
      </c>
      <c r="D63" s="195" t="s">
        <v>963</v>
      </c>
      <c r="E63" s="25" t="s">
        <v>843</v>
      </c>
      <c r="F63" s="25" t="s">
        <v>802</v>
      </c>
      <c r="G63" s="134" t="s">
        <v>12</v>
      </c>
      <c r="H63" s="135">
        <v>26000</v>
      </c>
      <c r="I63" s="195" t="s">
        <v>963</v>
      </c>
      <c r="J63" s="21"/>
      <c r="K63" s="155">
        <f t="shared" si="0"/>
        <v>0</v>
      </c>
      <c r="L63" s="149">
        <f t="shared" si="1"/>
        <v>0</v>
      </c>
      <c r="M63" s="151"/>
      <c r="N63" s="195" t="s">
        <v>963</v>
      </c>
      <c r="O63" s="149">
        <f t="shared" si="2"/>
        <v>0</v>
      </c>
      <c r="P63" s="149">
        <f t="shared" si="3"/>
        <v>0</v>
      </c>
    </row>
    <row r="64" spans="1:16" x14ac:dyDescent="0.2">
      <c r="A64" s="195" t="s">
        <v>963</v>
      </c>
      <c r="B64" s="195" t="s">
        <v>963</v>
      </c>
      <c r="C64" s="195" t="s">
        <v>963</v>
      </c>
      <c r="D64" s="195" t="s">
        <v>963</v>
      </c>
      <c r="E64" s="138" t="s">
        <v>801</v>
      </c>
      <c r="F64" s="138" t="s">
        <v>530</v>
      </c>
      <c r="G64" s="136" t="s">
        <v>12</v>
      </c>
      <c r="H64" s="137">
        <v>26000</v>
      </c>
      <c r="I64" s="195" t="s">
        <v>963</v>
      </c>
      <c r="J64" s="21"/>
      <c r="K64" s="155">
        <f t="shared" si="0"/>
        <v>0</v>
      </c>
      <c r="L64" s="149">
        <f t="shared" si="1"/>
        <v>0</v>
      </c>
      <c r="M64" s="151"/>
      <c r="N64" s="195" t="s">
        <v>963</v>
      </c>
      <c r="O64" s="149">
        <f t="shared" si="2"/>
        <v>0</v>
      </c>
      <c r="P64" s="149">
        <f t="shared" si="3"/>
        <v>0</v>
      </c>
    </row>
    <row r="65" spans="1:16" x14ac:dyDescent="0.2">
      <c r="A65" s="195" t="s">
        <v>963</v>
      </c>
      <c r="B65" s="195" t="s">
        <v>963</v>
      </c>
      <c r="C65" s="195" t="s">
        <v>963</v>
      </c>
      <c r="D65" s="195" t="s">
        <v>963</v>
      </c>
      <c r="E65" s="25" t="s">
        <v>969</v>
      </c>
      <c r="F65" s="25" t="s">
        <v>535</v>
      </c>
      <c r="G65" s="134" t="s">
        <v>844</v>
      </c>
      <c r="H65" s="139">
        <v>96000</v>
      </c>
      <c r="I65" s="195" t="s">
        <v>963</v>
      </c>
      <c r="J65" s="21"/>
      <c r="K65" s="155">
        <f t="shared" si="0"/>
        <v>0</v>
      </c>
      <c r="L65" s="149">
        <f t="shared" si="1"/>
        <v>0</v>
      </c>
      <c r="M65" s="151"/>
      <c r="N65" s="195" t="s">
        <v>963</v>
      </c>
      <c r="O65" s="149">
        <f t="shared" si="2"/>
        <v>0</v>
      </c>
      <c r="P65" s="149">
        <f t="shared" si="3"/>
        <v>0</v>
      </c>
    </row>
    <row r="66" spans="1:16" x14ac:dyDescent="0.2">
      <c r="A66" s="195" t="s">
        <v>963</v>
      </c>
      <c r="B66" s="195" t="s">
        <v>963</v>
      </c>
      <c r="C66" s="195" t="s">
        <v>963</v>
      </c>
      <c r="D66" s="195" t="s">
        <v>963</v>
      </c>
      <c r="E66" s="138" t="s">
        <v>970</v>
      </c>
      <c r="F66" s="138" t="s">
        <v>533</v>
      </c>
      <c r="G66" s="136" t="s">
        <v>844</v>
      </c>
      <c r="H66" s="137">
        <v>96000</v>
      </c>
      <c r="I66" s="195" t="s">
        <v>963</v>
      </c>
      <c r="J66" s="21"/>
      <c r="K66" s="155">
        <f t="shared" si="0"/>
        <v>0</v>
      </c>
      <c r="L66" s="149">
        <f t="shared" si="1"/>
        <v>0</v>
      </c>
      <c r="M66" s="151"/>
      <c r="N66" s="195" t="s">
        <v>963</v>
      </c>
      <c r="O66" s="149">
        <f t="shared" si="2"/>
        <v>0</v>
      </c>
      <c r="P66" s="149">
        <f t="shared" si="3"/>
        <v>0</v>
      </c>
    </row>
    <row r="67" spans="1:16" x14ac:dyDescent="0.2">
      <c r="A67" s="195" t="s">
        <v>963</v>
      </c>
      <c r="B67" s="195" t="s">
        <v>963</v>
      </c>
      <c r="C67" s="195" t="s">
        <v>963</v>
      </c>
      <c r="D67" s="195" t="s">
        <v>963</v>
      </c>
      <c r="E67" s="25" t="s">
        <v>971</v>
      </c>
      <c r="F67" s="25" t="s">
        <v>539</v>
      </c>
      <c r="G67" s="134" t="s">
        <v>844</v>
      </c>
      <c r="H67" s="139">
        <v>86000</v>
      </c>
      <c r="I67" s="195" t="s">
        <v>963</v>
      </c>
      <c r="J67" s="21"/>
      <c r="K67" s="155">
        <f t="shared" si="0"/>
        <v>0</v>
      </c>
      <c r="L67" s="149">
        <f t="shared" si="1"/>
        <v>0</v>
      </c>
      <c r="M67" s="151"/>
      <c r="N67" s="195" t="s">
        <v>963</v>
      </c>
      <c r="O67" s="149">
        <f t="shared" si="2"/>
        <v>0</v>
      </c>
      <c r="P67" s="149">
        <f t="shared" si="3"/>
        <v>0</v>
      </c>
    </row>
    <row r="68" spans="1:16" x14ac:dyDescent="0.2">
      <c r="A68" s="195" t="s">
        <v>963</v>
      </c>
      <c r="B68" s="195" t="s">
        <v>963</v>
      </c>
      <c r="C68" s="195" t="s">
        <v>963</v>
      </c>
      <c r="D68" s="195" t="s">
        <v>963</v>
      </c>
      <c r="E68" s="138" t="s">
        <v>972</v>
      </c>
      <c r="F68" s="138" t="s">
        <v>537</v>
      </c>
      <c r="G68" s="136" t="s">
        <v>844</v>
      </c>
      <c r="H68" s="137">
        <v>86000</v>
      </c>
      <c r="I68" s="195" t="s">
        <v>963</v>
      </c>
      <c r="J68" s="21"/>
      <c r="K68" s="155">
        <f t="shared" si="0"/>
        <v>0</v>
      </c>
      <c r="L68" s="149">
        <f t="shared" si="1"/>
        <v>0</v>
      </c>
      <c r="M68" s="151"/>
      <c r="N68" s="195" t="s">
        <v>963</v>
      </c>
      <c r="O68" s="149">
        <f t="shared" si="2"/>
        <v>0</v>
      </c>
      <c r="P68" s="149">
        <f t="shared" si="3"/>
        <v>0</v>
      </c>
    </row>
    <row r="69" spans="1:16" x14ac:dyDescent="0.2">
      <c r="A69" s="195" t="s">
        <v>963</v>
      </c>
      <c r="B69" s="195" t="s">
        <v>963</v>
      </c>
      <c r="C69" s="195" t="s">
        <v>963</v>
      </c>
      <c r="D69" s="195" t="s">
        <v>963</v>
      </c>
      <c r="E69" s="25" t="s">
        <v>845</v>
      </c>
      <c r="F69" s="25" t="s">
        <v>131</v>
      </c>
      <c r="G69" s="134" t="s">
        <v>68</v>
      </c>
      <c r="H69" s="139">
        <v>90000</v>
      </c>
      <c r="I69" s="195" t="s">
        <v>963</v>
      </c>
      <c r="J69" s="21"/>
      <c r="K69" s="155">
        <f t="shared" si="0"/>
        <v>0</v>
      </c>
      <c r="L69" s="149">
        <f t="shared" si="1"/>
        <v>0</v>
      </c>
      <c r="M69" s="151"/>
      <c r="N69" s="195" t="s">
        <v>963</v>
      </c>
      <c r="O69" s="149">
        <f t="shared" si="2"/>
        <v>0</v>
      </c>
      <c r="P69" s="149">
        <f t="shared" si="3"/>
        <v>0</v>
      </c>
    </row>
    <row r="70" spans="1:16" x14ac:dyDescent="0.2">
      <c r="A70" s="195" t="s">
        <v>963</v>
      </c>
      <c r="B70" s="195" t="s">
        <v>963</v>
      </c>
      <c r="C70" s="195" t="s">
        <v>963</v>
      </c>
      <c r="D70" s="195" t="s">
        <v>963</v>
      </c>
      <c r="E70" s="138" t="s">
        <v>846</v>
      </c>
      <c r="F70" s="138" t="s">
        <v>847</v>
      </c>
      <c r="G70" s="136" t="s">
        <v>68</v>
      </c>
      <c r="H70" s="137">
        <v>90000</v>
      </c>
      <c r="I70" s="195" t="s">
        <v>963</v>
      </c>
      <c r="J70" s="21"/>
      <c r="K70" s="155">
        <f t="shared" si="0"/>
        <v>0</v>
      </c>
      <c r="L70" s="149">
        <f t="shared" si="1"/>
        <v>0</v>
      </c>
      <c r="M70" s="151"/>
      <c r="N70" s="195" t="s">
        <v>963</v>
      </c>
      <c r="O70" s="149">
        <f t="shared" si="2"/>
        <v>0</v>
      </c>
      <c r="P70" s="149">
        <f t="shared" si="3"/>
        <v>0</v>
      </c>
    </row>
    <row r="71" spans="1:16" x14ac:dyDescent="0.2">
      <c r="A71" s="195" t="s">
        <v>963</v>
      </c>
      <c r="B71" s="195" t="s">
        <v>963</v>
      </c>
      <c r="C71" s="195" t="s">
        <v>963</v>
      </c>
      <c r="D71" s="195" t="s">
        <v>963</v>
      </c>
      <c r="E71" s="25" t="s">
        <v>848</v>
      </c>
      <c r="F71" s="25" t="s">
        <v>849</v>
      </c>
      <c r="G71" s="134" t="s">
        <v>68</v>
      </c>
      <c r="H71" s="139">
        <v>80000</v>
      </c>
      <c r="I71" s="195" t="s">
        <v>963</v>
      </c>
      <c r="J71" s="21"/>
      <c r="K71" s="155">
        <f t="shared" si="0"/>
        <v>0</v>
      </c>
      <c r="L71" s="149">
        <f t="shared" si="1"/>
        <v>0</v>
      </c>
      <c r="M71" s="151"/>
      <c r="N71" s="195" t="s">
        <v>963</v>
      </c>
      <c r="O71" s="149">
        <f t="shared" si="2"/>
        <v>0</v>
      </c>
      <c r="P71" s="149">
        <f t="shared" si="3"/>
        <v>0</v>
      </c>
    </row>
    <row r="72" spans="1:16" x14ac:dyDescent="0.2">
      <c r="A72" s="195" t="s">
        <v>963</v>
      </c>
      <c r="B72" s="195" t="s">
        <v>963</v>
      </c>
      <c r="C72" s="195" t="s">
        <v>963</v>
      </c>
      <c r="D72" s="195" t="s">
        <v>963</v>
      </c>
      <c r="E72" s="138" t="s">
        <v>850</v>
      </c>
      <c r="F72" s="138" t="s">
        <v>851</v>
      </c>
      <c r="G72" s="136" t="s">
        <v>68</v>
      </c>
      <c r="H72" s="137">
        <v>80000</v>
      </c>
      <c r="I72" s="195" t="s">
        <v>963</v>
      </c>
      <c r="J72" s="21"/>
      <c r="K72" s="155">
        <f t="shared" si="0"/>
        <v>0</v>
      </c>
      <c r="L72" s="149">
        <f t="shared" si="1"/>
        <v>0</v>
      </c>
      <c r="M72" s="151"/>
      <c r="N72" s="195" t="s">
        <v>963</v>
      </c>
      <c r="O72" s="149">
        <f t="shared" si="2"/>
        <v>0</v>
      </c>
      <c r="P72" s="149">
        <f t="shared" si="3"/>
        <v>0</v>
      </c>
    </row>
    <row r="73" spans="1:16" x14ac:dyDescent="0.2">
      <c r="A73" s="195" t="s">
        <v>963</v>
      </c>
      <c r="B73" s="195" t="s">
        <v>963</v>
      </c>
      <c r="C73" s="195" t="s">
        <v>963</v>
      </c>
      <c r="D73" s="195" t="s">
        <v>963</v>
      </c>
      <c r="E73" s="25" t="s">
        <v>852</v>
      </c>
      <c r="F73" s="25" t="s">
        <v>853</v>
      </c>
      <c r="G73" s="134" t="s">
        <v>12</v>
      </c>
      <c r="H73" s="139">
        <v>70000</v>
      </c>
      <c r="I73" s="195" t="s">
        <v>963</v>
      </c>
      <c r="J73" s="21"/>
      <c r="K73" s="155">
        <f t="shared" si="0"/>
        <v>0</v>
      </c>
      <c r="L73" s="149">
        <f t="shared" si="1"/>
        <v>0</v>
      </c>
      <c r="M73" s="151"/>
      <c r="N73" s="195" t="s">
        <v>963</v>
      </c>
      <c r="O73" s="149">
        <f t="shared" si="2"/>
        <v>0</v>
      </c>
      <c r="P73" s="149">
        <f t="shared" si="3"/>
        <v>0</v>
      </c>
    </row>
    <row r="74" spans="1:16" x14ac:dyDescent="0.2">
      <c r="A74" s="195" t="s">
        <v>963</v>
      </c>
      <c r="B74" s="195" t="s">
        <v>963</v>
      </c>
      <c r="C74" s="195" t="s">
        <v>963</v>
      </c>
      <c r="D74" s="195" t="s">
        <v>963</v>
      </c>
      <c r="E74" s="138" t="s">
        <v>854</v>
      </c>
      <c r="F74" s="138" t="s">
        <v>855</v>
      </c>
      <c r="G74" s="136" t="s">
        <v>12</v>
      </c>
      <c r="H74" s="137">
        <v>68000</v>
      </c>
      <c r="I74" s="195" t="s">
        <v>963</v>
      </c>
      <c r="J74" s="21"/>
      <c r="K74" s="155">
        <f t="shared" si="0"/>
        <v>0</v>
      </c>
      <c r="L74" s="149">
        <f t="shared" si="1"/>
        <v>0</v>
      </c>
      <c r="M74" s="151"/>
      <c r="N74" s="195" t="s">
        <v>963</v>
      </c>
      <c r="O74" s="149">
        <f t="shared" si="2"/>
        <v>0</v>
      </c>
      <c r="P74" s="149">
        <f t="shared" si="3"/>
        <v>0</v>
      </c>
    </row>
    <row r="75" spans="1:16" x14ac:dyDescent="0.2">
      <c r="A75" s="195" t="s">
        <v>963</v>
      </c>
      <c r="B75" s="195" t="s">
        <v>963</v>
      </c>
      <c r="C75" s="195" t="s">
        <v>963</v>
      </c>
      <c r="D75" s="195" t="s">
        <v>963</v>
      </c>
      <c r="E75" s="25" t="s">
        <v>856</v>
      </c>
      <c r="F75" s="25" t="s">
        <v>857</v>
      </c>
      <c r="G75" s="134" t="s">
        <v>12</v>
      </c>
      <c r="H75" s="139">
        <v>66000</v>
      </c>
      <c r="I75" s="195" t="s">
        <v>963</v>
      </c>
      <c r="J75" s="21"/>
      <c r="K75" s="155">
        <f t="shared" si="0"/>
        <v>0</v>
      </c>
      <c r="L75" s="149">
        <f t="shared" si="1"/>
        <v>0</v>
      </c>
      <c r="M75" s="151"/>
      <c r="N75" s="195" t="s">
        <v>963</v>
      </c>
      <c r="O75" s="149">
        <f t="shared" si="2"/>
        <v>0</v>
      </c>
      <c r="P75" s="149">
        <f t="shared" si="3"/>
        <v>0</v>
      </c>
    </row>
  </sheetData>
  <sheetProtection algorithmName="SHA-512" hashValue="zJEJwu/pG2bV3Fhkelw5gw/6oNyiFhlwroEzAAtxdkd3tnYYjHofgDTIzDHm1mYEVR7wXQ+7yObqLv0X6jTgHA==" saltValue="ua4rj8Xnuxe2Jz+GjSWuRA==" spinCount="100000" sheet="1" autoFilter="0"/>
  <autoFilter ref="A6:P55" xr:uid="{00000000-0009-0000-0000-000008000000}"/>
  <mergeCells count="140">
    <mergeCell ref="H9:H12"/>
    <mergeCell ref="K9:K12"/>
    <mergeCell ref="L13:L17"/>
    <mergeCell ref="M13:M17"/>
    <mergeCell ref="N13:N17"/>
    <mergeCell ref="O13:O17"/>
    <mergeCell ref="P13:P17"/>
    <mergeCell ref="B13:B17"/>
    <mergeCell ref="A3:C3"/>
    <mergeCell ref="D3:H3"/>
    <mergeCell ref="I3:J3"/>
    <mergeCell ref="N3:P3"/>
    <mergeCell ref="A4:C5"/>
    <mergeCell ref="D4:H5"/>
    <mergeCell ref="I4:J4"/>
    <mergeCell ref="N4:P4"/>
    <mergeCell ref="I5:J5"/>
    <mergeCell ref="N5:P5"/>
    <mergeCell ref="O19:O23"/>
    <mergeCell ref="P19:P23"/>
    <mergeCell ref="B19:B23"/>
    <mergeCell ref="C19:C23"/>
    <mergeCell ref="E19:E23"/>
    <mergeCell ref="F19:F23"/>
    <mergeCell ref="G19:G23"/>
    <mergeCell ref="D19:D23"/>
    <mergeCell ref="O9:O12"/>
    <mergeCell ref="P9:P12"/>
    <mergeCell ref="B9:B12"/>
    <mergeCell ref="C9:C12"/>
    <mergeCell ref="E9:E12"/>
    <mergeCell ref="F9:F12"/>
    <mergeCell ref="G9:G12"/>
    <mergeCell ref="D9:D12"/>
    <mergeCell ref="F13:F17"/>
    <mergeCell ref="G13:G17"/>
    <mergeCell ref="D13:D17"/>
    <mergeCell ref="H13:H17"/>
    <mergeCell ref="K13:K17"/>
    <mergeCell ref="L9:L12"/>
    <mergeCell ref="M9:M12"/>
    <mergeCell ref="N9:N12"/>
    <mergeCell ref="L19:L23"/>
    <mergeCell ref="M19:M23"/>
    <mergeCell ref="N19:N23"/>
    <mergeCell ref="H19:H23"/>
    <mergeCell ref="K19:K23"/>
    <mergeCell ref="L24:L28"/>
    <mergeCell ref="M24:M28"/>
    <mergeCell ref="N24:N28"/>
    <mergeCell ref="C13:C17"/>
    <mergeCell ref="E13:E17"/>
    <mergeCell ref="P24:P28"/>
    <mergeCell ref="B24:B28"/>
    <mergeCell ref="C24:C28"/>
    <mergeCell ref="E24:E28"/>
    <mergeCell ref="O29:O32"/>
    <mergeCell ref="P29:P32"/>
    <mergeCell ref="B29:B32"/>
    <mergeCell ref="C29:C32"/>
    <mergeCell ref="E29:E32"/>
    <mergeCell ref="F29:F32"/>
    <mergeCell ref="G29:G32"/>
    <mergeCell ref="D29:D32"/>
    <mergeCell ref="F24:F28"/>
    <mergeCell ref="G24:G28"/>
    <mergeCell ref="D24:D28"/>
    <mergeCell ref="H24:H28"/>
    <mergeCell ref="K24:K28"/>
    <mergeCell ref="L29:L32"/>
    <mergeCell ref="M29:M32"/>
    <mergeCell ref="N29:N32"/>
    <mergeCell ref="H29:H32"/>
    <mergeCell ref="K29:K32"/>
    <mergeCell ref="L34:L37"/>
    <mergeCell ref="M34:M37"/>
    <mergeCell ref="N34:N37"/>
    <mergeCell ref="O24:O28"/>
    <mergeCell ref="P34:P37"/>
    <mergeCell ref="B34:B37"/>
    <mergeCell ref="C34:C37"/>
    <mergeCell ref="E34:E37"/>
    <mergeCell ref="O38:O41"/>
    <mergeCell ref="P38:P41"/>
    <mergeCell ref="B38:B41"/>
    <mergeCell ref="C38:C41"/>
    <mergeCell ref="E38:E41"/>
    <mergeCell ref="F38:F41"/>
    <mergeCell ref="G38:G41"/>
    <mergeCell ref="D38:D41"/>
    <mergeCell ref="F34:F37"/>
    <mergeCell ref="G34:G37"/>
    <mergeCell ref="D34:D37"/>
    <mergeCell ref="H34:H37"/>
    <mergeCell ref="K34:K37"/>
    <mergeCell ref="L38:L41"/>
    <mergeCell ref="M38:M41"/>
    <mergeCell ref="N38:N41"/>
    <mergeCell ref="H38:H41"/>
    <mergeCell ref="K38:K41"/>
    <mergeCell ref="L42:L46"/>
    <mergeCell ref="M42:M46"/>
    <mergeCell ref="N42:N46"/>
    <mergeCell ref="O34:O37"/>
    <mergeCell ref="P42:P46"/>
    <mergeCell ref="B42:B46"/>
    <mergeCell ref="C42:C46"/>
    <mergeCell ref="E42:E46"/>
    <mergeCell ref="O48:O51"/>
    <mergeCell ref="P48:P51"/>
    <mergeCell ref="B48:B51"/>
    <mergeCell ref="C48:C51"/>
    <mergeCell ref="E48:E51"/>
    <mergeCell ref="F48:F51"/>
    <mergeCell ref="G48:G51"/>
    <mergeCell ref="D48:D51"/>
    <mergeCell ref="F42:F46"/>
    <mergeCell ref="G42:G46"/>
    <mergeCell ref="D42:D46"/>
    <mergeCell ref="H42:H46"/>
    <mergeCell ref="K42:K46"/>
    <mergeCell ref="L48:L51"/>
    <mergeCell ref="M48:M51"/>
    <mergeCell ref="N48:N51"/>
    <mergeCell ref="H48:H51"/>
    <mergeCell ref="K48:K51"/>
    <mergeCell ref="L52:L55"/>
    <mergeCell ref="M52:M55"/>
    <mergeCell ref="N52:N55"/>
    <mergeCell ref="O42:O46"/>
    <mergeCell ref="O52:O55"/>
    <mergeCell ref="P52:P55"/>
    <mergeCell ref="B52:B55"/>
    <mergeCell ref="C52:C55"/>
    <mergeCell ref="E52:E55"/>
    <mergeCell ref="F52:F55"/>
    <mergeCell ref="G52:G55"/>
    <mergeCell ref="D52:D55"/>
    <mergeCell ref="H52:H55"/>
    <mergeCell ref="K52:K55"/>
  </mergeCells>
  <phoneticPr fontId="3"/>
  <printOptions horizontalCentered="1"/>
  <pageMargins left="0" right="0" top="0.74803149606299213" bottom="0.74803149606299213" header="0.31496062992125984" footer="0.31496062992125984"/>
  <pageSetup paperSize="9" scale="1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F686F-F483-4270-8990-7E00FA672977}">
  <sheetPr>
    <tabColor rgb="FFFF0000"/>
    <pageSetUpPr fitToPage="1"/>
  </sheetPr>
  <dimension ref="A1:L96"/>
  <sheetViews>
    <sheetView showZeros="0" view="pageBreakPreview" zoomScale="75" zoomScaleNormal="75" zoomScaleSheetLayoutView="75" workbookViewId="0">
      <pane ySplit="7" topLeftCell="A8" activePane="bottomLeft" state="frozen"/>
      <selection activeCell="B15" sqref="B15:B22"/>
      <selection pane="bottomLeft" activeCell="I9" sqref="I9:I14"/>
    </sheetView>
  </sheetViews>
  <sheetFormatPr defaultColWidth="9" defaultRowHeight="14" x14ac:dyDescent="0.2"/>
  <cols>
    <col min="1" max="1" width="17.36328125" style="71" customWidth="1"/>
    <col min="2" max="2" width="40.08984375" style="71" bestFit="1" customWidth="1"/>
    <col min="3" max="3" width="23.36328125" style="71" customWidth="1"/>
    <col min="4" max="4" width="10.7265625" style="28" customWidth="1"/>
    <col min="5" max="5" width="11" style="71" customWidth="1"/>
    <col min="6" max="6" width="6.453125" style="71" customWidth="1"/>
    <col min="7" max="7" width="8.36328125" style="71" customWidth="1"/>
    <col min="8" max="8" width="12" style="71" customWidth="1"/>
    <col min="9" max="9" width="8.6328125" style="38" customWidth="1"/>
    <col min="10" max="10" width="10.453125" style="71" customWidth="1"/>
    <col min="11" max="11" width="12.26953125" style="71" customWidth="1"/>
    <col min="12" max="16384" width="9" style="71"/>
  </cols>
  <sheetData>
    <row r="1" spans="1:12" x14ac:dyDescent="0.2">
      <c r="A1" s="176" t="s">
        <v>908</v>
      </c>
      <c r="D1" s="3"/>
      <c r="E1" s="3"/>
      <c r="F1" s="6"/>
      <c r="J1" s="65"/>
    </row>
    <row r="2" spans="1:12" x14ac:dyDescent="0.2">
      <c r="A2" s="177" t="s">
        <v>858</v>
      </c>
      <c r="D2" s="3"/>
      <c r="E2" s="3"/>
      <c r="F2" s="6"/>
      <c r="J2" s="65"/>
    </row>
    <row r="3" spans="1:12" x14ac:dyDescent="0.2">
      <c r="A3" s="477" t="s">
        <v>905</v>
      </c>
      <c r="B3" s="478"/>
      <c r="C3" s="479" t="s">
        <v>906</v>
      </c>
      <c r="D3" s="480"/>
      <c r="E3" s="481"/>
      <c r="F3" s="482" t="s">
        <v>36</v>
      </c>
      <c r="G3" s="483"/>
      <c r="H3" s="9" t="s">
        <v>34</v>
      </c>
      <c r="I3" s="10" t="s">
        <v>35</v>
      </c>
      <c r="J3" s="346" t="s">
        <v>45</v>
      </c>
      <c r="K3" s="347"/>
    </row>
    <row r="4" spans="1:12" x14ac:dyDescent="0.2">
      <c r="A4" s="484">
        <f>表紙!C4</f>
        <v>0</v>
      </c>
      <c r="B4" s="485"/>
      <c r="C4" s="490">
        <f>表紙!B19</f>
        <v>0</v>
      </c>
      <c r="D4" s="491"/>
      <c r="E4" s="492"/>
      <c r="F4" s="147" t="s">
        <v>909</v>
      </c>
      <c r="G4" s="150">
        <f>SUM(G9:G37)</f>
        <v>0</v>
      </c>
      <c r="H4" s="166">
        <f>SUM(H9:H37)</f>
        <v>0</v>
      </c>
      <c r="I4" s="24">
        <f>IF(ISERROR(J4/H4),0,(J4/H4))</f>
        <v>0</v>
      </c>
      <c r="J4" s="350">
        <f>SUM(K9:K37)</f>
        <v>0</v>
      </c>
      <c r="K4" s="350"/>
    </row>
    <row r="5" spans="1:12" x14ac:dyDescent="0.2">
      <c r="A5" s="486"/>
      <c r="B5" s="487"/>
      <c r="C5" s="493"/>
      <c r="D5" s="494"/>
      <c r="E5" s="495"/>
      <c r="F5" s="147" t="s">
        <v>910</v>
      </c>
      <c r="G5" s="150">
        <f>SUM(G39:G53)</f>
        <v>0</v>
      </c>
      <c r="H5" s="166">
        <f>SUM(H39:H53)</f>
        <v>0</v>
      </c>
      <c r="I5" s="24">
        <f>IF(ISERROR(J5/H5),0,(J5/H5))</f>
        <v>0</v>
      </c>
      <c r="J5" s="499">
        <f>SUM(K39:K53)</f>
        <v>0</v>
      </c>
      <c r="K5" s="500"/>
    </row>
    <row r="6" spans="1:12" x14ac:dyDescent="0.2">
      <c r="A6" s="488"/>
      <c r="B6" s="489"/>
      <c r="C6" s="496"/>
      <c r="D6" s="497"/>
      <c r="E6" s="498"/>
      <c r="F6" s="147" t="s">
        <v>911</v>
      </c>
      <c r="G6" s="150">
        <f>SUM(G55:G96)</f>
        <v>0</v>
      </c>
      <c r="H6" s="166">
        <f>SUM(H55:H96)</f>
        <v>0</v>
      </c>
      <c r="I6" s="24">
        <f>IF(ISERROR(J6/H6),0,(J6/H6))</f>
        <v>0</v>
      </c>
      <c r="J6" s="499">
        <f>SUM(K55:K96)</f>
        <v>0</v>
      </c>
      <c r="K6" s="500"/>
    </row>
    <row r="7" spans="1:12" s="180" customFormat="1" x14ac:dyDescent="0.2">
      <c r="A7" s="178" t="s">
        <v>44</v>
      </c>
      <c r="B7" s="179" t="s">
        <v>32</v>
      </c>
      <c r="C7" s="179" t="s">
        <v>33</v>
      </c>
      <c r="D7" s="12" t="s">
        <v>37</v>
      </c>
      <c r="E7" s="179" t="s">
        <v>0</v>
      </c>
      <c r="F7" s="179" t="s">
        <v>38</v>
      </c>
      <c r="G7" s="179" t="s">
        <v>133</v>
      </c>
      <c r="H7" s="179" t="s">
        <v>134</v>
      </c>
      <c r="I7" s="14" t="s">
        <v>135</v>
      </c>
      <c r="J7" s="12" t="s">
        <v>42</v>
      </c>
      <c r="K7" s="12" t="s">
        <v>43</v>
      </c>
    </row>
    <row r="8" spans="1:12" ht="15" customHeight="1" x14ac:dyDescent="0.2">
      <c r="A8" s="74" t="s">
        <v>912</v>
      </c>
      <c r="B8" s="181"/>
      <c r="C8" s="182"/>
      <c r="D8" s="183"/>
      <c r="E8" s="183"/>
      <c r="F8" s="184"/>
      <c r="G8" s="183"/>
      <c r="H8" s="183"/>
      <c r="I8" s="183"/>
      <c r="J8" s="183"/>
      <c r="K8" s="185"/>
      <c r="L8" s="186"/>
    </row>
    <row r="9" spans="1:12" ht="15" customHeight="1" x14ac:dyDescent="0.2">
      <c r="A9" s="73" t="s">
        <v>913</v>
      </c>
      <c r="B9" s="516" t="s">
        <v>914</v>
      </c>
      <c r="C9" s="516" t="s">
        <v>111</v>
      </c>
      <c r="D9" s="501">
        <v>10000</v>
      </c>
      <c r="E9" s="72">
        <v>110</v>
      </c>
      <c r="F9" s="21"/>
      <c r="G9" s="519">
        <f>SUM(F9:F14)</f>
        <v>0</v>
      </c>
      <c r="H9" s="501">
        <f>D9*G9</f>
        <v>0</v>
      </c>
      <c r="I9" s="522">
        <v>0.6</v>
      </c>
      <c r="J9" s="501">
        <f>D9*I9</f>
        <v>6000</v>
      </c>
      <c r="K9" s="501">
        <f>G9*J9</f>
        <v>0</v>
      </c>
    </row>
    <row r="10" spans="1:12" ht="15" customHeight="1" x14ac:dyDescent="0.2">
      <c r="A10" s="73" t="s">
        <v>915</v>
      </c>
      <c r="B10" s="517"/>
      <c r="C10" s="517"/>
      <c r="D10" s="502"/>
      <c r="E10" s="72">
        <v>115</v>
      </c>
      <c r="F10" s="21"/>
      <c r="G10" s="520"/>
      <c r="H10" s="502"/>
      <c r="I10" s="523"/>
      <c r="J10" s="502"/>
      <c r="K10" s="502"/>
    </row>
    <row r="11" spans="1:12" ht="15" customHeight="1" x14ac:dyDescent="0.2">
      <c r="A11" s="73" t="s">
        <v>916</v>
      </c>
      <c r="B11" s="517"/>
      <c r="C11" s="517"/>
      <c r="D11" s="502"/>
      <c r="E11" s="72">
        <v>120</v>
      </c>
      <c r="F11" s="21"/>
      <c r="G11" s="520"/>
      <c r="H11" s="502"/>
      <c r="I11" s="523"/>
      <c r="J11" s="502"/>
      <c r="K11" s="502"/>
    </row>
    <row r="12" spans="1:12" ht="15" customHeight="1" x14ac:dyDescent="0.2">
      <c r="A12" s="73" t="s">
        <v>917</v>
      </c>
      <c r="B12" s="517"/>
      <c r="C12" s="517"/>
      <c r="D12" s="502"/>
      <c r="E12" s="72">
        <v>125</v>
      </c>
      <c r="F12" s="21"/>
      <c r="G12" s="520"/>
      <c r="H12" s="502"/>
      <c r="I12" s="523"/>
      <c r="J12" s="502"/>
      <c r="K12" s="502"/>
    </row>
    <row r="13" spans="1:12" ht="15" customHeight="1" x14ac:dyDescent="0.2">
      <c r="A13" s="73" t="s">
        <v>918</v>
      </c>
      <c r="B13" s="517"/>
      <c r="C13" s="517"/>
      <c r="D13" s="502"/>
      <c r="E13" s="72">
        <v>130</v>
      </c>
      <c r="F13" s="21"/>
      <c r="G13" s="520"/>
      <c r="H13" s="502"/>
      <c r="I13" s="523"/>
      <c r="J13" s="502"/>
      <c r="K13" s="502"/>
    </row>
    <row r="14" spans="1:12" ht="15" customHeight="1" x14ac:dyDescent="0.2">
      <c r="A14" s="73" t="s">
        <v>919</v>
      </c>
      <c r="B14" s="518"/>
      <c r="C14" s="518"/>
      <c r="D14" s="503"/>
      <c r="E14" s="72">
        <v>135</v>
      </c>
      <c r="F14" s="21"/>
      <c r="G14" s="521"/>
      <c r="H14" s="503"/>
      <c r="I14" s="524"/>
      <c r="J14" s="503"/>
      <c r="K14" s="503"/>
    </row>
    <row r="15" spans="1:12" ht="15" customHeight="1" x14ac:dyDescent="0.2">
      <c r="A15" s="84" t="s">
        <v>920</v>
      </c>
      <c r="B15" s="504" t="s">
        <v>921</v>
      </c>
      <c r="C15" s="504" t="s">
        <v>64</v>
      </c>
      <c r="D15" s="507">
        <v>8000</v>
      </c>
      <c r="E15" s="187">
        <v>80</v>
      </c>
      <c r="F15" s="89"/>
      <c r="G15" s="510">
        <f>SUM(F15:F20)</f>
        <v>0</v>
      </c>
      <c r="H15" s="507">
        <f>D15*G15</f>
        <v>0</v>
      </c>
      <c r="I15" s="513">
        <v>0.6</v>
      </c>
      <c r="J15" s="507">
        <f>D15*I15</f>
        <v>4800</v>
      </c>
      <c r="K15" s="507">
        <f>G15*J15</f>
        <v>0</v>
      </c>
    </row>
    <row r="16" spans="1:12" ht="15" customHeight="1" x14ac:dyDescent="0.2">
      <c r="A16" s="84" t="s">
        <v>922</v>
      </c>
      <c r="B16" s="505"/>
      <c r="C16" s="505"/>
      <c r="D16" s="508"/>
      <c r="E16" s="187">
        <v>85</v>
      </c>
      <c r="F16" s="89"/>
      <c r="G16" s="511"/>
      <c r="H16" s="508"/>
      <c r="I16" s="514"/>
      <c r="J16" s="508"/>
      <c r="K16" s="508"/>
    </row>
    <row r="17" spans="1:11" ht="15" customHeight="1" x14ac:dyDescent="0.2">
      <c r="A17" s="84" t="s">
        <v>923</v>
      </c>
      <c r="B17" s="505"/>
      <c r="C17" s="505"/>
      <c r="D17" s="508"/>
      <c r="E17" s="187">
        <v>90</v>
      </c>
      <c r="F17" s="89"/>
      <c r="G17" s="511"/>
      <c r="H17" s="508"/>
      <c r="I17" s="514"/>
      <c r="J17" s="508"/>
      <c r="K17" s="508"/>
    </row>
    <row r="18" spans="1:11" ht="15" customHeight="1" x14ac:dyDescent="0.2">
      <c r="A18" s="84" t="s">
        <v>924</v>
      </c>
      <c r="B18" s="505"/>
      <c r="C18" s="505"/>
      <c r="D18" s="508"/>
      <c r="E18" s="187">
        <v>95</v>
      </c>
      <c r="F18" s="89"/>
      <c r="G18" s="511"/>
      <c r="H18" s="508"/>
      <c r="I18" s="514"/>
      <c r="J18" s="508"/>
      <c r="K18" s="508"/>
    </row>
    <row r="19" spans="1:11" ht="15" customHeight="1" x14ac:dyDescent="0.2">
      <c r="A19" s="84" t="s">
        <v>925</v>
      </c>
      <c r="B19" s="505"/>
      <c r="C19" s="505"/>
      <c r="D19" s="508"/>
      <c r="E19" s="83">
        <v>100</v>
      </c>
      <c r="F19" s="89"/>
      <c r="G19" s="511"/>
      <c r="H19" s="508"/>
      <c r="I19" s="514"/>
      <c r="J19" s="508"/>
      <c r="K19" s="508"/>
    </row>
    <row r="20" spans="1:11" ht="15" customHeight="1" x14ac:dyDescent="0.2">
      <c r="A20" s="84" t="s">
        <v>926</v>
      </c>
      <c r="B20" s="506"/>
      <c r="C20" s="506"/>
      <c r="D20" s="509"/>
      <c r="E20" s="83">
        <v>105</v>
      </c>
      <c r="F20" s="89"/>
      <c r="G20" s="512"/>
      <c r="H20" s="509"/>
      <c r="I20" s="515"/>
      <c r="J20" s="509"/>
      <c r="K20" s="509"/>
    </row>
    <row r="21" spans="1:11" ht="15.65" customHeight="1" x14ac:dyDescent="0.2">
      <c r="A21" s="73" t="s">
        <v>927</v>
      </c>
      <c r="B21" s="516" t="s">
        <v>928</v>
      </c>
      <c r="C21" s="516" t="s">
        <v>929</v>
      </c>
      <c r="D21" s="501">
        <v>10000</v>
      </c>
      <c r="E21" s="72">
        <v>110</v>
      </c>
      <c r="F21" s="21"/>
      <c r="G21" s="519">
        <f>SUM(F21:F26)</f>
        <v>0</v>
      </c>
      <c r="H21" s="501">
        <f>D21*G21</f>
        <v>0</v>
      </c>
      <c r="I21" s="522">
        <v>0.6</v>
      </c>
      <c r="J21" s="501">
        <f>D21*I21</f>
        <v>6000</v>
      </c>
      <c r="K21" s="501">
        <f>G21*J21</f>
        <v>0</v>
      </c>
    </row>
    <row r="22" spans="1:11" ht="15.65" customHeight="1" x14ac:dyDescent="0.2">
      <c r="A22" s="73" t="s">
        <v>930</v>
      </c>
      <c r="B22" s="517"/>
      <c r="C22" s="517"/>
      <c r="D22" s="502"/>
      <c r="E22" s="72">
        <v>115</v>
      </c>
      <c r="F22" s="21"/>
      <c r="G22" s="520"/>
      <c r="H22" s="502"/>
      <c r="I22" s="523"/>
      <c r="J22" s="502"/>
      <c r="K22" s="502"/>
    </row>
    <row r="23" spans="1:11" ht="15.65" customHeight="1" x14ac:dyDescent="0.2">
      <c r="A23" s="73" t="s">
        <v>931</v>
      </c>
      <c r="B23" s="517"/>
      <c r="C23" s="517"/>
      <c r="D23" s="502"/>
      <c r="E23" s="72">
        <v>120</v>
      </c>
      <c r="F23" s="21"/>
      <c r="G23" s="520"/>
      <c r="H23" s="502"/>
      <c r="I23" s="523"/>
      <c r="J23" s="502"/>
      <c r="K23" s="502"/>
    </row>
    <row r="24" spans="1:11" ht="15.65" customHeight="1" x14ac:dyDescent="0.2">
      <c r="A24" s="73" t="s">
        <v>932</v>
      </c>
      <c r="B24" s="517"/>
      <c r="C24" s="517"/>
      <c r="D24" s="502"/>
      <c r="E24" s="72">
        <v>125</v>
      </c>
      <c r="F24" s="21"/>
      <c r="G24" s="520"/>
      <c r="H24" s="502"/>
      <c r="I24" s="523"/>
      <c r="J24" s="502"/>
      <c r="K24" s="502"/>
    </row>
    <row r="25" spans="1:11" ht="15.65" customHeight="1" x14ac:dyDescent="0.2">
      <c r="A25" s="73" t="s">
        <v>933</v>
      </c>
      <c r="B25" s="517"/>
      <c r="C25" s="517"/>
      <c r="D25" s="502"/>
      <c r="E25" s="72">
        <v>130</v>
      </c>
      <c r="F25" s="21"/>
      <c r="G25" s="520"/>
      <c r="H25" s="502"/>
      <c r="I25" s="523"/>
      <c r="J25" s="502"/>
      <c r="K25" s="502"/>
    </row>
    <row r="26" spans="1:11" ht="15.65" customHeight="1" x14ac:dyDescent="0.2">
      <c r="A26" s="73" t="s">
        <v>934</v>
      </c>
      <c r="B26" s="518"/>
      <c r="C26" s="518"/>
      <c r="D26" s="503"/>
      <c r="E26" s="72">
        <v>135</v>
      </c>
      <c r="F26" s="21"/>
      <c r="G26" s="521"/>
      <c r="H26" s="503"/>
      <c r="I26" s="524"/>
      <c r="J26" s="503"/>
      <c r="K26" s="503"/>
    </row>
    <row r="27" spans="1:11" ht="15.65" customHeight="1" x14ac:dyDescent="0.2">
      <c r="A27" s="84" t="s">
        <v>935</v>
      </c>
      <c r="B27" s="504" t="s">
        <v>936</v>
      </c>
      <c r="C27" s="504" t="s">
        <v>929</v>
      </c>
      <c r="D27" s="507">
        <v>10000</v>
      </c>
      <c r="E27" s="83">
        <v>105</v>
      </c>
      <c r="F27" s="89"/>
      <c r="G27" s="510">
        <f>SUM(F27:F31)</f>
        <v>0</v>
      </c>
      <c r="H27" s="507">
        <f>D27*G27</f>
        <v>0</v>
      </c>
      <c r="I27" s="513">
        <v>0.6</v>
      </c>
      <c r="J27" s="507">
        <f>D27*I27</f>
        <v>6000</v>
      </c>
      <c r="K27" s="507">
        <f>G27*J27</f>
        <v>0</v>
      </c>
    </row>
    <row r="28" spans="1:11" ht="15.65" customHeight="1" x14ac:dyDescent="0.2">
      <c r="A28" s="84" t="s">
        <v>937</v>
      </c>
      <c r="B28" s="505"/>
      <c r="C28" s="505"/>
      <c r="D28" s="508"/>
      <c r="E28" s="83">
        <v>110</v>
      </c>
      <c r="F28" s="89"/>
      <c r="G28" s="511"/>
      <c r="H28" s="508"/>
      <c r="I28" s="514"/>
      <c r="J28" s="508"/>
      <c r="K28" s="508"/>
    </row>
    <row r="29" spans="1:11" ht="15.65" customHeight="1" x14ac:dyDescent="0.2">
      <c r="A29" s="84" t="s">
        <v>938</v>
      </c>
      <c r="B29" s="505"/>
      <c r="C29" s="505"/>
      <c r="D29" s="508"/>
      <c r="E29" s="83">
        <v>115</v>
      </c>
      <c r="F29" s="89"/>
      <c r="G29" s="511"/>
      <c r="H29" s="508"/>
      <c r="I29" s="514"/>
      <c r="J29" s="508"/>
      <c r="K29" s="508"/>
    </row>
    <row r="30" spans="1:11" ht="15.65" customHeight="1" x14ac:dyDescent="0.2">
      <c r="A30" s="84" t="s">
        <v>939</v>
      </c>
      <c r="B30" s="505"/>
      <c r="C30" s="505"/>
      <c r="D30" s="508"/>
      <c r="E30" s="83">
        <v>120</v>
      </c>
      <c r="F30" s="89"/>
      <c r="G30" s="511"/>
      <c r="H30" s="508"/>
      <c r="I30" s="514"/>
      <c r="J30" s="508"/>
      <c r="K30" s="508"/>
    </row>
    <row r="31" spans="1:11" ht="15.65" customHeight="1" x14ac:dyDescent="0.2">
      <c r="A31" s="84" t="s">
        <v>940</v>
      </c>
      <c r="B31" s="506"/>
      <c r="C31" s="506"/>
      <c r="D31" s="509"/>
      <c r="E31" s="83">
        <v>125</v>
      </c>
      <c r="F31" s="89"/>
      <c r="G31" s="512"/>
      <c r="H31" s="509"/>
      <c r="I31" s="515"/>
      <c r="J31" s="509"/>
      <c r="K31" s="509"/>
    </row>
    <row r="32" spans="1:11" ht="15.65" customHeight="1" x14ac:dyDescent="0.2">
      <c r="A32" s="73" t="s">
        <v>941</v>
      </c>
      <c r="B32" s="516" t="s">
        <v>942</v>
      </c>
      <c r="C32" s="516" t="s">
        <v>943</v>
      </c>
      <c r="D32" s="501">
        <v>16000</v>
      </c>
      <c r="E32" s="72">
        <v>110</v>
      </c>
      <c r="F32" s="21"/>
      <c r="G32" s="519">
        <f>SUM(F32:F37)</f>
        <v>0</v>
      </c>
      <c r="H32" s="501">
        <f>D32*G32</f>
        <v>0</v>
      </c>
      <c r="I32" s="522">
        <v>0.6</v>
      </c>
      <c r="J32" s="501">
        <f>D32*I32</f>
        <v>9600</v>
      </c>
      <c r="K32" s="501">
        <f>G32*J32</f>
        <v>0</v>
      </c>
    </row>
    <row r="33" spans="1:12" ht="15.65" customHeight="1" x14ac:dyDescent="0.2">
      <c r="A33" s="73" t="s">
        <v>944</v>
      </c>
      <c r="B33" s="517"/>
      <c r="C33" s="517"/>
      <c r="D33" s="502"/>
      <c r="E33" s="72">
        <v>115</v>
      </c>
      <c r="F33" s="21"/>
      <c r="G33" s="520"/>
      <c r="H33" s="502"/>
      <c r="I33" s="523"/>
      <c r="J33" s="502"/>
      <c r="K33" s="502"/>
    </row>
    <row r="34" spans="1:12" ht="15.65" customHeight="1" x14ac:dyDescent="0.2">
      <c r="A34" s="73" t="s">
        <v>945</v>
      </c>
      <c r="B34" s="517"/>
      <c r="C34" s="517"/>
      <c r="D34" s="502"/>
      <c r="E34" s="72">
        <v>120</v>
      </c>
      <c r="F34" s="21"/>
      <c r="G34" s="520"/>
      <c r="H34" s="502"/>
      <c r="I34" s="523"/>
      <c r="J34" s="502"/>
      <c r="K34" s="502"/>
    </row>
    <row r="35" spans="1:12" ht="15.65" customHeight="1" x14ac:dyDescent="0.2">
      <c r="A35" s="73" t="s">
        <v>946</v>
      </c>
      <c r="B35" s="517"/>
      <c r="C35" s="517"/>
      <c r="D35" s="502"/>
      <c r="E35" s="72">
        <v>125</v>
      </c>
      <c r="F35" s="21"/>
      <c r="G35" s="520"/>
      <c r="H35" s="502"/>
      <c r="I35" s="523"/>
      <c r="J35" s="502"/>
      <c r="K35" s="502"/>
    </row>
    <row r="36" spans="1:12" ht="15.65" customHeight="1" x14ac:dyDescent="0.2">
      <c r="A36" s="73" t="s">
        <v>947</v>
      </c>
      <c r="B36" s="517"/>
      <c r="C36" s="517"/>
      <c r="D36" s="502"/>
      <c r="E36" s="72">
        <v>130</v>
      </c>
      <c r="F36" s="21"/>
      <c r="G36" s="520"/>
      <c r="H36" s="502"/>
      <c r="I36" s="523"/>
      <c r="J36" s="502"/>
      <c r="K36" s="502"/>
    </row>
    <row r="37" spans="1:12" ht="15.65" customHeight="1" x14ac:dyDescent="0.2">
      <c r="A37" s="73" t="s">
        <v>948</v>
      </c>
      <c r="B37" s="518"/>
      <c r="C37" s="518"/>
      <c r="D37" s="503"/>
      <c r="E37" s="72">
        <v>135</v>
      </c>
      <c r="F37" s="21"/>
      <c r="G37" s="521"/>
      <c r="H37" s="503"/>
      <c r="I37" s="524"/>
      <c r="J37" s="503"/>
      <c r="K37" s="503"/>
    </row>
    <row r="38" spans="1:12" ht="15" customHeight="1" x14ac:dyDescent="0.2">
      <c r="A38" s="74" t="s">
        <v>138</v>
      </c>
      <c r="B38" s="181"/>
      <c r="C38" s="182"/>
      <c r="D38" s="183"/>
      <c r="E38" s="183"/>
      <c r="F38" s="188"/>
      <c r="G38" s="183"/>
      <c r="H38" s="183"/>
      <c r="I38" s="183"/>
      <c r="J38" s="183"/>
      <c r="K38" s="185"/>
      <c r="L38" s="186"/>
    </row>
    <row r="39" spans="1:12" x14ac:dyDescent="0.2">
      <c r="A39" s="84" t="s">
        <v>697</v>
      </c>
      <c r="B39" s="84" t="s">
        <v>698</v>
      </c>
      <c r="C39" s="88" t="s">
        <v>68</v>
      </c>
      <c r="D39" s="137">
        <v>18000</v>
      </c>
      <c r="E39" s="132" t="s">
        <v>112</v>
      </c>
      <c r="F39" s="89"/>
      <c r="G39" s="189">
        <f>F39</f>
        <v>0</v>
      </c>
      <c r="H39" s="90">
        <f>D39*G39</f>
        <v>0</v>
      </c>
      <c r="I39" s="190">
        <v>0.6</v>
      </c>
      <c r="J39" s="90">
        <f t="shared" ref="J39:J53" si="0">D39*I39</f>
        <v>10800</v>
      </c>
      <c r="K39" s="90">
        <f>G39*J39</f>
        <v>0</v>
      </c>
    </row>
    <row r="40" spans="1:12" x14ac:dyDescent="0.2">
      <c r="A40" s="73" t="s">
        <v>699</v>
      </c>
      <c r="B40" s="73" t="s">
        <v>700</v>
      </c>
      <c r="C40" s="82" t="s">
        <v>68</v>
      </c>
      <c r="D40" s="139">
        <v>16000</v>
      </c>
      <c r="E40" s="191" t="s">
        <v>112</v>
      </c>
      <c r="F40" s="21"/>
      <c r="G40" s="179">
        <f t="shared" ref="G40:G53" si="1">F40</f>
        <v>0</v>
      </c>
      <c r="H40" s="44">
        <f t="shared" ref="H40:H53" si="2">D40*G40</f>
        <v>0</v>
      </c>
      <c r="I40" s="192">
        <v>0.6</v>
      </c>
      <c r="J40" s="44">
        <f t="shared" si="0"/>
        <v>9600</v>
      </c>
      <c r="K40" s="44">
        <f t="shared" ref="K40:K53" si="3">G40*J40</f>
        <v>0</v>
      </c>
    </row>
    <row r="41" spans="1:12" x14ac:dyDescent="0.2">
      <c r="A41" s="91" t="s">
        <v>701</v>
      </c>
      <c r="B41" s="91" t="s">
        <v>182</v>
      </c>
      <c r="C41" s="88" t="s">
        <v>12</v>
      </c>
      <c r="D41" s="137">
        <v>13000</v>
      </c>
      <c r="E41" s="132" t="s">
        <v>112</v>
      </c>
      <c r="F41" s="89"/>
      <c r="G41" s="189">
        <f t="shared" si="1"/>
        <v>0</v>
      </c>
      <c r="H41" s="90">
        <f t="shared" si="2"/>
        <v>0</v>
      </c>
      <c r="I41" s="190">
        <v>0.6</v>
      </c>
      <c r="J41" s="90">
        <f t="shared" si="0"/>
        <v>7800</v>
      </c>
      <c r="K41" s="90">
        <f t="shared" si="3"/>
        <v>0</v>
      </c>
    </row>
    <row r="42" spans="1:12" x14ac:dyDescent="0.2">
      <c r="A42" s="73" t="s">
        <v>702</v>
      </c>
      <c r="B42" s="73" t="s">
        <v>703</v>
      </c>
      <c r="C42" s="82" t="s">
        <v>94</v>
      </c>
      <c r="D42" s="139">
        <v>6000</v>
      </c>
      <c r="E42" s="191" t="s">
        <v>112</v>
      </c>
      <c r="F42" s="21"/>
      <c r="G42" s="179">
        <f t="shared" si="1"/>
        <v>0</v>
      </c>
      <c r="H42" s="44">
        <f t="shared" si="2"/>
        <v>0</v>
      </c>
      <c r="I42" s="192">
        <v>0.6</v>
      </c>
      <c r="J42" s="44">
        <f t="shared" si="0"/>
        <v>3600</v>
      </c>
      <c r="K42" s="44">
        <f t="shared" si="3"/>
        <v>0</v>
      </c>
    </row>
    <row r="43" spans="1:12" x14ac:dyDescent="0.2">
      <c r="A43" s="84" t="s">
        <v>704</v>
      </c>
      <c r="B43" s="84" t="s">
        <v>705</v>
      </c>
      <c r="C43" s="88" t="s">
        <v>68</v>
      </c>
      <c r="D43" s="137">
        <v>13000</v>
      </c>
      <c r="E43" s="132" t="s">
        <v>112</v>
      </c>
      <c r="F43" s="89"/>
      <c r="G43" s="189">
        <f t="shared" si="1"/>
        <v>0</v>
      </c>
      <c r="H43" s="90">
        <f t="shared" si="2"/>
        <v>0</v>
      </c>
      <c r="I43" s="190">
        <v>0.6</v>
      </c>
      <c r="J43" s="90">
        <f t="shared" si="0"/>
        <v>7800</v>
      </c>
      <c r="K43" s="90">
        <f t="shared" si="3"/>
        <v>0</v>
      </c>
    </row>
    <row r="44" spans="1:12" x14ac:dyDescent="0.2">
      <c r="A44" s="73" t="s">
        <v>706</v>
      </c>
      <c r="B44" s="73" t="s">
        <v>707</v>
      </c>
      <c r="C44" s="82" t="s">
        <v>68</v>
      </c>
      <c r="D44" s="139">
        <v>38000</v>
      </c>
      <c r="E44" s="191" t="s">
        <v>112</v>
      </c>
      <c r="F44" s="21"/>
      <c r="G44" s="179">
        <f t="shared" si="1"/>
        <v>0</v>
      </c>
      <c r="H44" s="44">
        <f t="shared" si="2"/>
        <v>0</v>
      </c>
      <c r="I44" s="192">
        <v>0.6</v>
      </c>
      <c r="J44" s="44">
        <f t="shared" si="0"/>
        <v>22800</v>
      </c>
      <c r="K44" s="44">
        <f t="shared" si="3"/>
        <v>0</v>
      </c>
    </row>
    <row r="45" spans="1:12" x14ac:dyDescent="0.2">
      <c r="A45" s="84" t="s">
        <v>708</v>
      </c>
      <c r="B45" s="84" t="s">
        <v>127</v>
      </c>
      <c r="C45" s="88" t="s">
        <v>68</v>
      </c>
      <c r="D45" s="137">
        <v>25000</v>
      </c>
      <c r="E45" s="132" t="s">
        <v>112</v>
      </c>
      <c r="F45" s="89"/>
      <c r="G45" s="189">
        <f t="shared" si="1"/>
        <v>0</v>
      </c>
      <c r="H45" s="90">
        <f t="shared" si="2"/>
        <v>0</v>
      </c>
      <c r="I45" s="190">
        <v>0.6</v>
      </c>
      <c r="J45" s="90">
        <f t="shared" si="0"/>
        <v>15000</v>
      </c>
      <c r="K45" s="90">
        <f t="shared" si="3"/>
        <v>0</v>
      </c>
    </row>
    <row r="46" spans="1:12" x14ac:dyDescent="0.2">
      <c r="A46" s="81" t="s">
        <v>709</v>
      </c>
      <c r="B46" s="81" t="s">
        <v>128</v>
      </c>
      <c r="C46" s="82" t="s">
        <v>68</v>
      </c>
      <c r="D46" s="139">
        <v>12000</v>
      </c>
      <c r="E46" s="191" t="s">
        <v>112</v>
      </c>
      <c r="F46" s="21"/>
      <c r="G46" s="179">
        <f t="shared" si="1"/>
        <v>0</v>
      </c>
      <c r="H46" s="44">
        <f t="shared" si="2"/>
        <v>0</v>
      </c>
      <c r="I46" s="192">
        <v>0.6</v>
      </c>
      <c r="J46" s="44">
        <f t="shared" si="0"/>
        <v>7200</v>
      </c>
      <c r="K46" s="44">
        <f t="shared" si="3"/>
        <v>0</v>
      </c>
    </row>
    <row r="47" spans="1:12" x14ac:dyDescent="0.2">
      <c r="A47" s="91" t="s">
        <v>710</v>
      </c>
      <c r="B47" s="91" t="s">
        <v>129</v>
      </c>
      <c r="C47" s="88" t="s">
        <v>68</v>
      </c>
      <c r="D47" s="137">
        <v>7500</v>
      </c>
      <c r="E47" s="132" t="s">
        <v>112</v>
      </c>
      <c r="F47" s="89"/>
      <c r="G47" s="189">
        <f t="shared" si="1"/>
        <v>0</v>
      </c>
      <c r="H47" s="90">
        <f t="shared" si="2"/>
        <v>0</v>
      </c>
      <c r="I47" s="190">
        <v>0.6</v>
      </c>
      <c r="J47" s="90">
        <f t="shared" si="0"/>
        <v>4500</v>
      </c>
      <c r="K47" s="90">
        <f t="shared" si="3"/>
        <v>0</v>
      </c>
    </row>
    <row r="48" spans="1:12" x14ac:dyDescent="0.2">
      <c r="A48" s="81" t="s">
        <v>711</v>
      </c>
      <c r="B48" s="81" t="s">
        <v>712</v>
      </c>
      <c r="C48" s="82" t="s">
        <v>68</v>
      </c>
      <c r="D48" s="139">
        <v>13000</v>
      </c>
      <c r="E48" s="191" t="s">
        <v>112</v>
      </c>
      <c r="F48" s="21"/>
      <c r="G48" s="179">
        <f t="shared" si="1"/>
        <v>0</v>
      </c>
      <c r="H48" s="44">
        <f t="shared" si="2"/>
        <v>0</v>
      </c>
      <c r="I48" s="192">
        <v>0.6</v>
      </c>
      <c r="J48" s="44">
        <f t="shared" si="0"/>
        <v>7800</v>
      </c>
      <c r="K48" s="44">
        <f t="shared" si="3"/>
        <v>0</v>
      </c>
    </row>
    <row r="49" spans="1:12" x14ac:dyDescent="0.2">
      <c r="A49" s="91" t="s">
        <v>713</v>
      </c>
      <c r="B49" s="91" t="s">
        <v>714</v>
      </c>
      <c r="C49" s="88" t="s">
        <v>68</v>
      </c>
      <c r="D49" s="137">
        <v>7000</v>
      </c>
      <c r="E49" s="132" t="s">
        <v>112</v>
      </c>
      <c r="F49" s="89"/>
      <c r="G49" s="189">
        <f t="shared" si="1"/>
        <v>0</v>
      </c>
      <c r="H49" s="90">
        <f t="shared" si="2"/>
        <v>0</v>
      </c>
      <c r="I49" s="190">
        <v>0.6</v>
      </c>
      <c r="J49" s="90">
        <f t="shared" si="0"/>
        <v>4200</v>
      </c>
      <c r="K49" s="90">
        <f t="shared" si="3"/>
        <v>0</v>
      </c>
    </row>
    <row r="50" spans="1:12" x14ac:dyDescent="0.2">
      <c r="A50" s="81" t="s">
        <v>715</v>
      </c>
      <c r="B50" s="81" t="s">
        <v>716</v>
      </c>
      <c r="C50" s="82" t="s">
        <v>68</v>
      </c>
      <c r="D50" s="139">
        <v>12000</v>
      </c>
      <c r="E50" s="191" t="s">
        <v>112</v>
      </c>
      <c r="F50" s="21"/>
      <c r="G50" s="179">
        <f t="shared" si="1"/>
        <v>0</v>
      </c>
      <c r="H50" s="44">
        <f t="shared" si="2"/>
        <v>0</v>
      </c>
      <c r="I50" s="192">
        <v>0.6</v>
      </c>
      <c r="J50" s="44">
        <f t="shared" si="0"/>
        <v>7200</v>
      </c>
      <c r="K50" s="44">
        <f t="shared" si="3"/>
        <v>0</v>
      </c>
    </row>
    <row r="51" spans="1:12" x14ac:dyDescent="0.2">
      <c r="A51" s="91" t="s">
        <v>717</v>
      </c>
      <c r="B51" s="91" t="s">
        <v>718</v>
      </c>
      <c r="C51" s="88" t="s">
        <v>94</v>
      </c>
      <c r="D51" s="137">
        <v>25000</v>
      </c>
      <c r="E51" s="132" t="s">
        <v>112</v>
      </c>
      <c r="F51" s="89"/>
      <c r="G51" s="189">
        <f t="shared" si="1"/>
        <v>0</v>
      </c>
      <c r="H51" s="90">
        <f t="shared" si="2"/>
        <v>0</v>
      </c>
      <c r="I51" s="190">
        <v>0.6</v>
      </c>
      <c r="J51" s="90">
        <f t="shared" si="0"/>
        <v>15000</v>
      </c>
      <c r="K51" s="90">
        <f t="shared" si="3"/>
        <v>0</v>
      </c>
    </row>
    <row r="52" spans="1:12" x14ac:dyDescent="0.2">
      <c r="A52" s="81" t="s">
        <v>719</v>
      </c>
      <c r="B52" s="81" t="s">
        <v>720</v>
      </c>
      <c r="C52" s="82" t="s">
        <v>94</v>
      </c>
      <c r="D52" s="139">
        <v>25000</v>
      </c>
      <c r="E52" s="191" t="s">
        <v>112</v>
      </c>
      <c r="F52" s="21"/>
      <c r="G52" s="179">
        <f t="shared" si="1"/>
        <v>0</v>
      </c>
      <c r="H52" s="44">
        <f t="shared" si="2"/>
        <v>0</v>
      </c>
      <c r="I52" s="192">
        <v>0.6</v>
      </c>
      <c r="J52" s="44">
        <f t="shared" si="0"/>
        <v>15000</v>
      </c>
      <c r="K52" s="44">
        <f t="shared" si="3"/>
        <v>0</v>
      </c>
    </row>
    <row r="53" spans="1:12" x14ac:dyDescent="0.2">
      <c r="A53" s="91" t="s">
        <v>721</v>
      </c>
      <c r="B53" s="91" t="s">
        <v>722</v>
      </c>
      <c r="C53" s="88" t="s">
        <v>68</v>
      </c>
      <c r="D53" s="137">
        <v>30000</v>
      </c>
      <c r="E53" s="132" t="s">
        <v>112</v>
      </c>
      <c r="F53" s="89"/>
      <c r="G53" s="189">
        <f t="shared" si="1"/>
        <v>0</v>
      </c>
      <c r="H53" s="90">
        <f t="shared" si="2"/>
        <v>0</v>
      </c>
      <c r="I53" s="190">
        <v>0.6</v>
      </c>
      <c r="J53" s="90">
        <f t="shared" si="0"/>
        <v>18000</v>
      </c>
      <c r="K53" s="90">
        <f t="shared" si="3"/>
        <v>0</v>
      </c>
    </row>
    <row r="54" spans="1:12" ht="15" customHeight="1" x14ac:dyDescent="0.2">
      <c r="A54" s="115" t="s">
        <v>158</v>
      </c>
      <c r="B54" s="116"/>
      <c r="C54" s="116"/>
      <c r="D54" s="116"/>
      <c r="E54" s="104"/>
      <c r="F54" s="122"/>
      <c r="G54" s="104"/>
      <c r="H54" s="104"/>
      <c r="I54" s="104"/>
      <c r="J54" s="106"/>
      <c r="K54" s="104"/>
      <c r="L54" s="140"/>
    </row>
    <row r="55" spans="1:12" ht="15" customHeight="1" x14ac:dyDescent="0.2">
      <c r="A55" s="73" t="s">
        <v>723</v>
      </c>
      <c r="B55" s="516" t="s">
        <v>724</v>
      </c>
      <c r="C55" s="516" t="s">
        <v>79</v>
      </c>
      <c r="D55" s="501">
        <v>4900</v>
      </c>
      <c r="E55" s="72" t="s">
        <v>949</v>
      </c>
      <c r="F55" s="21"/>
      <c r="G55" s="525">
        <f>SUM(F55:F58)</f>
        <v>0</v>
      </c>
      <c r="H55" s="528">
        <f>D55*G55</f>
        <v>0</v>
      </c>
      <c r="I55" s="522">
        <v>0.6</v>
      </c>
      <c r="J55" s="528">
        <f>D55*I55</f>
        <v>2940</v>
      </c>
      <c r="K55" s="528">
        <f>G55*J55</f>
        <v>0</v>
      </c>
    </row>
    <row r="56" spans="1:12" ht="15" customHeight="1" x14ac:dyDescent="0.2">
      <c r="A56" s="73" t="s">
        <v>725</v>
      </c>
      <c r="B56" s="517"/>
      <c r="C56" s="517"/>
      <c r="D56" s="502"/>
      <c r="E56" s="72" t="s">
        <v>950</v>
      </c>
      <c r="F56" s="21"/>
      <c r="G56" s="526"/>
      <c r="H56" s="529"/>
      <c r="I56" s="523"/>
      <c r="J56" s="529"/>
      <c r="K56" s="529"/>
    </row>
    <row r="57" spans="1:12" ht="15" customHeight="1" x14ac:dyDescent="0.2">
      <c r="A57" s="73" t="s">
        <v>726</v>
      </c>
      <c r="B57" s="517"/>
      <c r="C57" s="517"/>
      <c r="D57" s="502"/>
      <c r="E57" s="72" t="s">
        <v>951</v>
      </c>
      <c r="F57" s="21"/>
      <c r="G57" s="526"/>
      <c r="H57" s="529"/>
      <c r="I57" s="523"/>
      <c r="J57" s="529"/>
      <c r="K57" s="529"/>
    </row>
    <row r="58" spans="1:12" ht="15" customHeight="1" x14ac:dyDescent="0.2">
      <c r="A58" s="73" t="s">
        <v>727</v>
      </c>
      <c r="B58" s="518"/>
      <c r="C58" s="518"/>
      <c r="D58" s="503"/>
      <c r="E58" s="72" t="s">
        <v>952</v>
      </c>
      <c r="F58" s="21"/>
      <c r="G58" s="527"/>
      <c r="H58" s="530"/>
      <c r="I58" s="524"/>
      <c r="J58" s="530"/>
      <c r="K58" s="530"/>
    </row>
    <row r="59" spans="1:12" ht="15" customHeight="1" x14ac:dyDescent="0.2">
      <c r="A59" s="84" t="s">
        <v>728</v>
      </c>
      <c r="B59" s="504" t="s">
        <v>729</v>
      </c>
      <c r="C59" s="504" t="s">
        <v>183</v>
      </c>
      <c r="D59" s="507">
        <v>4000</v>
      </c>
      <c r="E59" s="83" t="s">
        <v>953</v>
      </c>
      <c r="F59" s="89"/>
      <c r="G59" s="534">
        <f>SUM(F59:F62)</f>
        <v>0</v>
      </c>
      <c r="H59" s="531">
        <f>D59*G59</f>
        <v>0</v>
      </c>
      <c r="I59" s="513">
        <v>0.6</v>
      </c>
      <c r="J59" s="531">
        <f>D59*I59</f>
        <v>2400</v>
      </c>
      <c r="K59" s="531">
        <f>G59*J59</f>
        <v>0</v>
      </c>
    </row>
    <row r="60" spans="1:12" ht="15" customHeight="1" x14ac:dyDescent="0.2">
      <c r="A60" s="84" t="s">
        <v>730</v>
      </c>
      <c r="B60" s="505"/>
      <c r="C60" s="505"/>
      <c r="D60" s="508"/>
      <c r="E60" s="83" t="s">
        <v>954</v>
      </c>
      <c r="F60" s="89"/>
      <c r="G60" s="535"/>
      <c r="H60" s="532"/>
      <c r="I60" s="514"/>
      <c r="J60" s="532"/>
      <c r="K60" s="532"/>
    </row>
    <row r="61" spans="1:12" ht="15" customHeight="1" x14ac:dyDescent="0.2">
      <c r="A61" s="84" t="s">
        <v>731</v>
      </c>
      <c r="B61" s="505"/>
      <c r="C61" s="505"/>
      <c r="D61" s="508"/>
      <c r="E61" s="83" t="s">
        <v>955</v>
      </c>
      <c r="F61" s="89"/>
      <c r="G61" s="535"/>
      <c r="H61" s="532"/>
      <c r="I61" s="514"/>
      <c r="J61" s="532"/>
      <c r="K61" s="532"/>
    </row>
    <row r="62" spans="1:12" ht="15" customHeight="1" x14ac:dyDescent="0.2">
      <c r="A62" s="84" t="s">
        <v>732</v>
      </c>
      <c r="B62" s="506"/>
      <c r="C62" s="506"/>
      <c r="D62" s="509"/>
      <c r="E62" s="83" t="s">
        <v>956</v>
      </c>
      <c r="F62" s="89"/>
      <c r="G62" s="536"/>
      <c r="H62" s="533"/>
      <c r="I62" s="515"/>
      <c r="J62" s="533"/>
      <c r="K62" s="533"/>
    </row>
    <row r="63" spans="1:12" ht="15" customHeight="1" x14ac:dyDescent="0.2">
      <c r="A63" s="73" t="s">
        <v>733</v>
      </c>
      <c r="B63" s="516" t="s">
        <v>734</v>
      </c>
      <c r="C63" s="516" t="s">
        <v>186</v>
      </c>
      <c r="D63" s="501">
        <v>3300</v>
      </c>
      <c r="E63" s="72" t="s">
        <v>953</v>
      </c>
      <c r="F63" s="21"/>
      <c r="G63" s="525">
        <f>SUM(F63:F66)</f>
        <v>0</v>
      </c>
      <c r="H63" s="528">
        <f>D63*G63</f>
        <v>0</v>
      </c>
      <c r="I63" s="522">
        <v>0.6</v>
      </c>
      <c r="J63" s="528">
        <f>D63*I63</f>
        <v>1980</v>
      </c>
      <c r="K63" s="528">
        <f>G63*J63</f>
        <v>0</v>
      </c>
    </row>
    <row r="64" spans="1:12" ht="15" customHeight="1" x14ac:dyDescent="0.2">
      <c r="A64" s="73" t="s">
        <v>735</v>
      </c>
      <c r="B64" s="517"/>
      <c r="C64" s="517"/>
      <c r="D64" s="502"/>
      <c r="E64" s="72" t="s">
        <v>954</v>
      </c>
      <c r="F64" s="21"/>
      <c r="G64" s="526"/>
      <c r="H64" s="529"/>
      <c r="I64" s="523"/>
      <c r="J64" s="529"/>
      <c r="K64" s="529"/>
    </row>
    <row r="65" spans="1:11" ht="15" customHeight="1" x14ac:dyDescent="0.2">
      <c r="A65" s="73" t="s">
        <v>736</v>
      </c>
      <c r="B65" s="517"/>
      <c r="C65" s="517"/>
      <c r="D65" s="502"/>
      <c r="E65" s="72" t="s">
        <v>955</v>
      </c>
      <c r="F65" s="21"/>
      <c r="G65" s="526"/>
      <c r="H65" s="529"/>
      <c r="I65" s="523"/>
      <c r="J65" s="529"/>
      <c r="K65" s="529"/>
    </row>
    <row r="66" spans="1:11" ht="15" customHeight="1" x14ac:dyDescent="0.2">
      <c r="A66" s="73" t="s">
        <v>737</v>
      </c>
      <c r="B66" s="518"/>
      <c r="C66" s="518"/>
      <c r="D66" s="503"/>
      <c r="E66" s="72" t="s">
        <v>956</v>
      </c>
      <c r="F66" s="21"/>
      <c r="G66" s="527"/>
      <c r="H66" s="530"/>
      <c r="I66" s="524"/>
      <c r="J66" s="530"/>
      <c r="K66" s="530"/>
    </row>
    <row r="67" spans="1:11" ht="15" customHeight="1" x14ac:dyDescent="0.2">
      <c r="A67" s="84" t="s">
        <v>738</v>
      </c>
      <c r="B67" s="504" t="s">
        <v>734</v>
      </c>
      <c r="C67" s="504" t="s">
        <v>187</v>
      </c>
      <c r="D67" s="507">
        <v>3300</v>
      </c>
      <c r="E67" s="83" t="s">
        <v>953</v>
      </c>
      <c r="F67" s="89"/>
      <c r="G67" s="534">
        <f>SUM(F67:F70)</f>
        <v>0</v>
      </c>
      <c r="H67" s="531">
        <f>D67*G67</f>
        <v>0</v>
      </c>
      <c r="I67" s="513">
        <v>0.6</v>
      </c>
      <c r="J67" s="531">
        <f>D67*I67</f>
        <v>1980</v>
      </c>
      <c r="K67" s="531">
        <f>G67*J67</f>
        <v>0</v>
      </c>
    </row>
    <row r="68" spans="1:11" ht="15" customHeight="1" x14ac:dyDescent="0.2">
      <c r="A68" s="84" t="s">
        <v>739</v>
      </c>
      <c r="B68" s="505"/>
      <c r="C68" s="505"/>
      <c r="D68" s="508"/>
      <c r="E68" s="83" t="s">
        <v>954</v>
      </c>
      <c r="F68" s="89"/>
      <c r="G68" s="535"/>
      <c r="H68" s="532"/>
      <c r="I68" s="514"/>
      <c r="J68" s="532"/>
      <c r="K68" s="532"/>
    </row>
    <row r="69" spans="1:11" ht="15" customHeight="1" x14ac:dyDescent="0.2">
      <c r="A69" s="84" t="s">
        <v>740</v>
      </c>
      <c r="B69" s="505"/>
      <c r="C69" s="505"/>
      <c r="D69" s="508"/>
      <c r="E69" s="83" t="s">
        <v>955</v>
      </c>
      <c r="F69" s="89"/>
      <c r="G69" s="535"/>
      <c r="H69" s="532"/>
      <c r="I69" s="514"/>
      <c r="J69" s="532"/>
      <c r="K69" s="532"/>
    </row>
    <row r="70" spans="1:11" ht="15" customHeight="1" x14ac:dyDescent="0.2">
      <c r="A70" s="84" t="s">
        <v>741</v>
      </c>
      <c r="B70" s="506"/>
      <c r="C70" s="506"/>
      <c r="D70" s="509"/>
      <c r="E70" s="83" t="s">
        <v>956</v>
      </c>
      <c r="F70" s="89"/>
      <c r="G70" s="536"/>
      <c r="H70" s="533"/>
      <c r="I70" s="515"/>
      <c r="J70" s="533"/>
      <c r="K70" s="533"/>
    </row>
    <row r="71" spans="1:11" ht="15" customHeight="1" x14ac:dyDescent="0.2">
      <c r="A71" s="73" t="s">
        <v>742</v>
      </c>
      <c r="B71" s="516" t="s">
        <v>743</v>
      </c>
      <c r="C71" s="516" t="s">
        <v>188</v>
      </c>
      <c r="D71" s="501">
        <v>3300</v>
      </c>
      <c r="E71" s="72" t="s">
        <v>953</v>
      </c>
      <c r="F71" s="21"/>
      <c r="G71" s="525">
        <f>SUM(F71:F72)</f>
        <v>0</v>
      </c>
      <c r="H71" s="528">
        <f>D71*G71</f>
        <v>0</v>
      </c>
      <c r="I71" s="522">
        <v>0.6</v>
      </c>
      <c r="J71" s="528">
        <f>D71*I71</f>
        <v>1980</v>
      </c>
      <c r="K71" s="528">
        <f>G71*J71</f>
        <v>0</v>
      </c>
    </row>
    <row r="72" spans="1:11" ht="15" customHeight="1" x14ac:dyDescent="0.2">
      <c r="A72" s="73" t="s">
        <v>744</v>
      </c>
      <c r="B72" s="518"/>
      <c r="C72" s="518"/>
      <c r="D72" s="503"/>
      <c r="E72" s="72" t="s">
        <v>954</v>
      </c>
      <c r="F72" s="21"/>
      <c r="G72" s="527"/>
      <c r="H72" s="530"/>
      <c r="I72" s="524"/>
      <c r="J72" s="530"/>
      <c r="K72" s="530"/>
    </row>
    <row r="73" spans="1:11" ht="15" customHeight="1" x14ac:dyDescent="0.2">
      <c r="A73" s="84" t="s">
        <v>745</v>
      </c>
      <c r="B73" s="504" t="s">
        <v>743</v>
      </c>
      <c r="C73" s="504" t="s">
        <v>189</v>
      </c>
      <c r="D73" s="507">
        <v>3300</v>
      </c>
      <c r="E73" s="83" t="s">
        <v>953</v>
      </c>
      <c r="F73" s="89"/>
      <c r="G73" s="534">
        <f>SUM(F73:F74)</f>
        <v>0</v>
      </c>
      <c r="H73" s="531">
        <f>D73*G73</f>
        <v>0</v>
      </c>
      <c r="I73" s="513">
        <v>0.6</v>
      </c>
      <c r="J73" s="531">
        <f>D73*I73</f>
        <v>1980</v>
      </c>
      <c r="K73" s="531">
        <f>G73*J73</f>
        <v>0</v>
      </c>
    </row>
    <row r="74" spans="1:11" ht="15" customHeight="1" x14ac:dyDescent="0.2">
      <c r="A74" s="84" t="s">
        <v>746</v>
      </c>
      <c r="B74" s="506"/>
      <c r="C74" s="506"/>
      <c r="D74" s="509"/>
      <c r="E74" s="83" t="s">
        <v>954</v>
      </c>
      <c r="F74" s="89"/>
      <c r="G74" s="536"/>
      <c r="H74" s="533"/>
      <c r="I74" s="515"/>
      <c r="J74" s="533"/>
      <c r="K74" s="533"/>
    </row>
    <row r="75" spans="1:11" ht="15" customHeight="1" x14ac:dyDescent="0.2">
      <c r="A75" s="73" t="s">
        <v>747</v>
      </c>
      <c r="B75" s="516" t="s">
        <v>748</v>
      </c>
      <c r="C75" s="516" t="s">
        <v>184</v>
      </c>
      <c r="D75" s="501">
        <v>4000</v>
      </c>
      <c r="E75" s="72" t="s">
        <v>953</v>
      </c>
      <c r="F75" s="21"/>
      <c r="G75" s="525">
        <f>SUM(F75:F78)</f>
        <v>0</v>
      </c>
      <c r="H75" s="528">
        <f>D75*G75</f>
        <v>0</v>
      </c>
      <c r="I75" s="522">
        <v>0.6</v>
      </c>
      <c r="J75" s="528">
        <f>D75*I75</f>
        <v>2400</v>
      </c>
      <c r="K75" s="528">
        <f>G75*J75</f>
        <v>0</v>
      </c>
    </row>
    <row r="76" spans="1:11" ht="15" customHeight="1" x14ac:dyDescent="0.2">
      <c r="A76" s="73" t="s">
        <v>749</v>
      </c>
      <c r="B76" s="517"/>
      <c r="C76" s="517"/>
      <c r="D76" s="502"/>
      <c r="E76" s="72" t="s">
        <v>954</v>
      </c>
      <c r="F76" s="21"/>
      <c r="G76" s="526"/>
      <c r="H76" s="529"/>
      <c r="I76" s="523"/>
      <c r="J76" s="529"/>
      <c r="K76" s="529"/>
    </row>
    <row r="77" spans="1:11" ht="15" customHeight="1" x14ac:dyDescent="0.2">
      <c r="A77" s="73" t="s">
        <v>750</v>
      </c>
      <c r="B77" s="517"/>
      <c r="C77" s="517"/>
      <c r="D77" s="502"/>
      <c r="E77" s="72" t="s">
        <v>955</v>
      </c>
      <c r="F77" s="21"/>
      <c r="G77" s="526"/>
      <c r="H77" s="529"/>
      <c r="I77" s="523"/>
      <c r="J77" s="529"/>
      <c r="K77" s="529"/>
    </row>
    <row r="78" spans="1:11" ht="15" customHeight="1" x14ac:dyDescent="0.2">
      <c r="A78" s="73" t="s">
        <v>751</v>
      </c>
      <c r="B78" s="518"/>
      <c r="C78" s="518"/>
      <c r="D78" s="503"/>
      <c r="E78" s="72" t="s">
        <v>956</v>
      </c>
      <c r="F78" s="21"/>
      <c r="G78" s="527"/>
      <c r="H78" s="530"/>
      <c r="I78" s="524"/>
      <c r="J78" s="530"/>
      <c r="K78" s="530"/>
    </row>
    <row r="79" spans="1:11" ht="15" customHeight="1" x14ac:dyDescent="0.2">
      <c r="A79" s="84" t="s">
        <v>752</v>
      </c>
      <c r="B79" s="504" t="s">
        <v>748</v>
      </c>
      <c r="C79" s="504" t="s">
        <v>185</v>
      </c>
      <c r="D79" s="507">
        <v>4000</v>
      </c>
      <c r="E79" s="83" t="s">
        <v>953</v>
      </c>
      <c r="F79" s="89"/>
      <c r="G79" s="534">
        <f>SUM(F79:F82)</f>
        <v>0</v>
      </c>
      <c r="H79" s="531">
        <f>D79*G79</f>
        <v>0</v>
      </c>
      <c r="I79" s="513">
        <v>0.6</v>
      </c>
      <c r="J79" s="531">
        <f>D79*I79</f>
        <v>2400</v>
      </c>
      <c r="K79" s="531">
        <f>G79*J79</f>
        <v>0</v>
      </c>
    </row>
    <row r="80" spans="1:11" ht="15" customHeight="1" x14ac:dyDescent="0.2">
      <c r="A80" s="84" t="s">
        <v>753</v>
      </c>
      <c r="B80" s="505"/>
      <c r="C80" s="505"/>
      <c r="D80" s="508"/>
      <c r="E80" s="83" t="s">
        <v>954</v>
      </c>
      <c r="F80" s="89"/>
      <c r="G80" s="535"/>
      <c r="H80" s="532"/>
      <c r="I80" s="514"/>
      <c r="J80" s="532"/>
      <c r="K80" s="532"/>
    </row>
    <row r="81" spans="1:11" ht="15" customHeight="1" x14ac:dyDescent="0.2">
      <c r="A81" s="84" t="s">
        <v>754</v>
      </c>
      <c r="B81" s="505"/>
      <c r="C81" s="505"/>
      <c r="D81" s="508"/>
      <c r="E81" s="83" t="s">
        <v>955</v>
      </c>
      <c r="F81" s="89"/>
      <c r="G81" s="535"/>
      <c r="H81" s="532"/>
      <c r="I81" s="514"/>
      <c r="J81" s="532"/>
      <c r="K81" s="532"/>
    </row>
    <row r="82" spans="1:11" ht="15" customHeight="1" x14ac:dyDescent="0.2">
      <c r="A82" s="84" t="s">
        <v>755</v>
      </c>
      <c r="B82" s="506"/>
      <c r="C82" s="506"/>
      <c r="D82" s="509"/>
      <c r="E82" s="83" t="s">
        <v>956</v>
      </c>
      <c r="F82" s="89"/>
      <c r="G82" s="536"/>
      <c r="H82" s="533"/>
      <c r="I82" s="515"/>
      <c r="J82" s="533"/>
      <c r="K82" s="533"/>
    </row>
    <row r="83" spans="1:11" ht="15" customHeight="1" x14ac:dyDescent="0.2">
      <c r="A83" s="73" t="s">
        <v>756</v>
      </c>
      <c r="B83" s="516" t="s">
        <v>757</v>
      </c>
      <c r="C83" s="516" t="s">
        <v>191</v>
      </c>
      <c r="D83" s="501">
        <v>5800</v>
      </c>
      <c r="E83" s="72" t="s">
        <v>953</v>
      </c>
      <c r="F83" s="21"/>
      <c r="G83" s="525">
        <f>SUM(F83:F86)</f>
        <v>0</v>
      </c>
      <c r="H83" s="528">
        <f>D83*G83</f>
        <v>0</v>
      </c>
      <c r="I83" s="522">
        <v>0.6</v>
      </c>
      <c r="J83" s="528">
        <f>D83*I83</f>
        <v>3480</v>
      </c>
      <c r="K83" s="528">
        <f>G83*J83</f>
        <v>0</v>
      </c>
    </row>
    <row r="84" spans="1:11" ht="15" customHeight="1" x14ac:dyDescent="0.2">
      <c r="A84" s="73" t="s">
        <v>758</v>
      </c>
      <c r="B84" s="517"/>
      <c r="C84" s="517"/>
      <c r="D84" s="502"/>
      <c r="E84" s="72" t="s">
        <v>954</v>
      </c>
      <c r="F84" s="21"/>
      <c r="G84" s="526"/>
      <c r="H84" s="529"/>
      <c r="I84" s="523"/>
      <c r="J84" s="529"/>
      <c r="K84" s="529"/>
    </row>
    <row r="85" spans="1:11" ht="15" customHeight="1" x14ac:dyDescent="0.2">
      <c r="A85" s="73" t="s">
        <v>759</v>
      </c>
      <c r="B85" s="517"/>
      <c r="C85" s="517"/>
      <c r="D85" s="502"/>
      <c r="E85" s="72" t="s">
        <v>955</v>
      </c>
      <c r="F85" s="21"/>
      <c r="G85" s="526"/>
      <c r="H85" s="529"/>
      <c r="I85" s="523"/>
      <c r="J85" s="529"/>
      <c r="K85" s="529"/>
    </row>
    <row r="86" spans="1:11" ht="15" customHeight="1" x14ac:dyDescent="0.2">
      <c r="A86" s="73" t="s">
        <v>760</v>
      </c>
      <c r="B86" s="518"/>
      <c r="C86" s="518"/>
      <c r="D86" s="503"/>
      <c r="E86" s="72" t="s">
        <v>956</v>
      </c>
      <c r="F86" s="21"/>
      <c r="G86" s="527"/>
      <c r="H86" s="530"/>
      <c r="I86" s="524"/>
      <c r="J86" s="530"/>
      <c r="K86" s="530"/>
    </row>
    <row r="87" spans="1:11" ht="15" customHeight="1" x14ac:dyDescent="0.2">
      <c r="A87" s="84" t="s">
        <v>761</v>
      </c>
      <c r="B87" s="504" t="s">
        <v>757</v>
      </c>
      <c r="C87" s="504" t="s">
        <v>190</v>
      </c>
      <c r="D87" s="507">
        <v>5800</v>
      </c>
      <c r="E87" s="83" t="s">
        <v>953</v>
      </c>
      <c r="F87" s="89"/>
      <c r="G87" s="534">
        <f>SUM(F87:F90)</f>
        <v>0</v>
      </c>
      <c r="H87" s="531">
        <f>D87*G87</f>
        <v>0</v>
      </c>
      <c r="I87" s="513">
        <v>0.6</v>
      </c>
      <c r="J87" s="531">
        <f>D87*I87</f>
        <v>3480</v>
      </c>
      <c r="K87" s="531">
        <f>G87*J87</f>
        <v>0</v>
      </c>
    </row>
    <row r="88" spans="1:11" ht="15" customHeight="1" x14ac:dyDescent="0.2">
      <c r="A88" s="84" t="s">
        <v>762</v>
      </c>
      <c r="B88" s="505"/>
      <c r="C88" s="505"/>
      <c r="D88" s="508"/>
      <c r="E88" s="83" t="s">
        <v>954</v>
      </c>
      <c r="F88" s="89"/>
      <c r="G88" s="535"/>
      <c r="H88" s="532"/>
      <c r="I88" s="514"/>
      <c r="J88" s="532"/>
      <c r="K88" s="532"/>
    </row>
    <row r="89" spans="1:11" ht="15" customHeight="1" x14ac:dyDescent="0.2">
      <c r="A89" s="84" t="s">
        <v>763</v>
      </c>
      <c r="B89" s="505"/>
      <c r="C89" s="505"/>
      <c r="D89" s="508"/>
      <c r="E89" s="83" t="s">
        <v>955</v>
      </c>
      <c r="F89" s="89"/>
      <c r="G89" s="535"/>
      <c r="H89" s="532"/>
      <c r="I89" s="514"/>
      <c r="J89" s="532"/>
      <c r="K89" s="532"/>
    </row>
    <row r="90" spans="1:11" ht="15" customHeight="1" x14ac:dyDescent="0.2">
      <c r="A90" s="84" t="s">
        <v>764</v>
      </c>
      <c r="B90" s="506"/>
      <c r="C90" s="506"/>
      <c r="D90" s="509"/>
      <c r="E90" s="83" t="s">
        <v>956</v>
      </c>
      <c r="F90" s="89"/>
      <c r="G90" s="536"/>
      <c r="H90" s="533"/>
      <c r="I90" s="515"/>
      <c r="J90" s="533"/>
      <c r="K90" s="533"/>
    </row>
    <row r="91" spans="1:11" ht="15" customHeight="1" x14ac:dyDescent="0.2">
      <c r="A91" s="73" t="s">
        <v>765</v>
      </c>
      <c r="B91" s="516" t="s">
        <v>766</v>
      </c>
      <c r="C91" s="516" t="s">
        <v>190</v>
      </c>
      <c r="D91" s="501">
        <v>2200</v>
      </c>
      <c r="E91" s="72" t="s">
        <v>957</v>
      </c>
      <c r="F91" s="21"/>
      <c r="G91" s="525">
        <f>SUM(F91:F93)</f>
        <v>0</v>
      </c>
      <c r="H91" s="528">
        <f>D91*G91</f>
        <v>0</v>
      </c>
      <c r="I91" s="522">
        <v>0.6</v>
      </c>
      <c r="J91" s="528">
        <f>D91*I91</f>
        <v>1320</v>
      </c>
      <c r="K91" s="528">
        <f>G91*J91</f>
        <v>0</v>
      </c>
    </row>
    <row r="92" spans="1:11" ht="15" customHeight="1" x14ac:dyDescent="0.2">
      <c r="A92" s="73" t="s">
        <v>767</v>
      </c>
      <c r="B92" s="517"/>
      <c r="C92" s="517"/>
      <c r="D92" s="502"/>
      <c r="E92" s="72" t="s">
        <v>958</v>
      </c>
      <c r="F92" s="21"/>
      <c r="G92" s="526"/>
      <c r="H92" s="529"/>
      <c r="I92" s="523"/>
      <c r="J92" s="529"/>
      <c r="K92" s="529"/>
    </row>
    <row r="93" spans="1:11" ht="15" customHeight="1" x14ac:dyDescent="0.2">
      <c r="A93" s="73" t="s">
        <v>768</v>
      </c>
      <c r="B93" s="518"/>
      <c r="C93" s="518"/>
      <c r="D93" s="503"/>
      <c r="E93" s="72" t="s">
        <v>959</v>
      </c>
      <c r="F93" s="21"/>
      <c r="G93" s="527"/>
      <c r="H93" s="530"/>
      <c r="I93" s="524"/>
      <c r="J93" s="530"/>
      <c r="K93" s="530"/>
    </row>
    <row r="94" spans="1:11" ht="15" customHeight="1" x14ac:dyDescent="0.2">
      <c r="A94" s="84" t="s">
        <v>769</v>
      </c>
      <c r="B94" s="504" t="s">
        <v>766</v>
      </c>
      <c r="C94" s="504" t="s">
        <v>186</v>
      </c>
      <c r="D94" s="507">
        <v>2200</v>
      </c>
      <c r="E94" s="83" t="s">
        <v>960</v>
      </c>
      <c r="F94" s="89"/>
      <c r="G94" s="534">
        <f>SUM(F94:F96)</f>
        <v>0</v>
      </c>
      <c r="H94" s="531">
        <f>D94*G94</f>
        <v>0</v>
      </c>
      <c r="I94" s="513">
        <v>0.6</v>
      </c>
      <c r="J94" s="531">
        <f>D94*I94</f>
        <v>1320</v>
      </c>
      <c r="K94" s="531">
        <f>G94*J94</f>
        <v>0</v>
      </c>
    </row>
    <row r="95" spans="1:11" ht="15" customHeight="1" x14ac:dyDescent="0.2">
      <c r="A95" s="84" t="s">
        <v>770</v>
      </c>
      <c r="B95" s="505"/>
      <c r="C95" s="505"/>
      <c r="D95" s="508"/>
      <c r="E95" s="83" t="s">
        <v>961</v>
      </c>
      <c r="F95" s="89"/>
      <c r="G95" s="535"/>
      <c r="H95" s="532"/>
      <c r="I95" s="514"/>
      <c r="J95" s="532"/>
      <c r="K95" s="532"/>
    </row>
    <row r="96" spans="1:11" ht="15" customHeight="1" x14ac:dyDescent="0.2">
      <c r="A96" s="84" t="s">
        <v>771</v>
      </c>
      <c r="B96" s="506"/>
      <c r="C96" s="506"/>
      <c r="D96" s="509"/>
      <c r="E96" s="83" t="s">
        <v>962</v>
      </c>
      <c r="F96" s="89"/>
      <c r="G96" s="536"/>
      <c r="H96" s="533"/>
      <c r="I96" s="515"/>
      <c r="J96" s="533"/>
      <c r="K96" s="533"/>
    </row>
  </sheetData>
  <sheetProtection algorithmName="SHA-512" hashValue="2TEyZl35Odhox8fas+RtXAhDuerZzStcByIVNGEXbiL7wPI4niVGjODdJGvzABf2FmOvYb75SwQMY7Kyf1Lg7g==" saltValue="7yFxVUhWfrqyUiT/tuLLgQ==" spinCount="100000" sheet="1" autoFilter="0"/>
  <autoFilter ref="A7:K7" xr:uid="{00000000-0009-0000-0000-00000A000000}"/>
  <mergeCells count="145">
    <mergeCell ref="J94:J96"/>
    <mergeCell ref="K94:K96"/>
    <mergeCell ref="B94:B96"/>
    <mergeCell ref="C94:C96"/>
    <mergeCell ref="D94:D96"/>
    <mergeCell ref="G94:G96"/>
    <mergeCell ref="H94:H96"/>
    <mergeCell ref="I94:I96"/>
    <mergeCell ref="J87:J90"/>
    <mergeCell ref="K87:K90"/>
    <mergeCell ref="B91:B93"/>
    <mergeCell ref="C91:C93"/>
    <mergeCell ref="D91:D93"/>
    <mergeCell ref="G91:G93"/>
    <mergeCell ref="H91:H93"/>
    <mergeCell ref="I91:I93"/>
    <mergeCell ref="J91:J93"/>
    <mergeCell ref="K91:K93"/>
    <mergeCell ref="B87:B90"/>
    <mergeCell ref="C87:C90"/>
    <mergeCell ref="D87:D90"/>
    <mergeCell ref="G87:G90"/>
    <mergeCell ref="H87:H90"/>
    <mergeCell ref="I87:I90"/>
    <mergeCell ref="J79:J82"/>
    <mergeCell ref="K79:K82"/>
    <mergeCell ref="B83:B86"/>
    <mergeCell ref="C83:C86"/>
    <mergeCell ref="D83:D86"/>
    <mergeCell ref="G83:G86"/>
    <mergeCell ref="H83:H86"/>
    <mergeCell ref="I83:I86"/>
    <mergeCell ref="J83:J86"/>
    <mergeCell ref="K83:K86"/>
    <mergeCell ref="B79:B82"/>
    <mergeCell ref="C79:C82"/>
    <mergeCell ref="D79:D82"/>
    <mergeCell ref="G79:G82"/>
    <mergeCell ref="H79:H82"/>
    <mergeCell ref="I79:I82"/>
    <mergeCell ref="J73:J74"/>
    <mergeCell ref="K73:K74"/>
    <mergeCell ref="B75:B78"/>
    <mergeCell ref="C75:C78"/>
    <mergeCell ref="D75:D78"/>
    <mergeCell ref="G75:G78"/>
    <mergeCell ref="H75:H78"/>
    <mergeCell ref="I75:I78"/>
    <mergeCell ref="J75:J78"/>
    <mergeCell ref="K75:K78"/>
    <mergeCell ref="B73:B74"/>
    <mergeCell ref="C73:C74"/>
    <mergeCell ref="D73:D74"/>
    <mergeCell ref="G73:G74"/>
    <mergeCell ref="H73:H74"/>
    <mergeCell ref="I73:I74"/>
    <mergeCell ref="J67:J70"/>
    <mergeCell ref="K67:K70"/>
    <mergeCell ref="B71:B72"/>
    <mergeCell ref="C71:C72"/>
    <mergeCell ref="D71:D72"/>
    <mergeCell ref="G71:G72"/>
    <mergeCell ref="H71:H72"/>
    <mergeCell ref="I71:I72"/>
    <mergeCell ref="J71:J72"/>
    <mergeCell ref="K71:K72"/>
    <mergeCell ref="B67:B70"/>
    <mergeCell ref="C67:C70"/>
    <mergeCell ref="D67:D70"/>
    <mergeCell ref="G67:G70"/>
    <mergeCell ref="H67:H70"/>
    <mergeCell ref="I67:I70"/>
    <mergeCell ref="J59:J62"/>
    <mergeCell ref="K59:K62"/>
    <mergeCell ref="B63:B66"/>
    <mergeCell ref="C63:C66"/>
    <mergeCell ref="D63:D66"/>
    <mergeCell ref="G63:G66"/>
    <mergeCell ref="H63:H66"/>
    <mergeCell ref="I63:I66"/>
    <mergeCell ref="J63:J66"/>
    <mergeCell ref="K63:K66"/>
    <mergeCell ref="B59:B62"/>
    <mergeCell ref="C59:C62"/>
    <mergeCell ref="D59:D62"/>
    <mergeCell ref="G59:G62"/>
    <mergeCell ref="H59:H62"/>
    <mergeCell ref="I59:I62"/>
    <mergeCell ref="J32:J37"/>
    <mergeCell ref="K32:K37"/>
    <mergeCell ref="B55:B58"/>
    <mergeCell ref="C55:C58"/>
    <mergeCell ref="D55:D58"/>
    <mergeCell ref="G55:G58"/>
    <mergeCell ref="H55:H58"/>
    <mergeCell ref="I55:I58"/>
    <mergeCell ref="J55:J58"/>
    <mergeCell ref="K55:K58"/>
    <mergeCell ref="B32:B37"/>
    <mergeCell ref="C32:C37"/>
    <mergeCell ref="D32:D37"/>
    <mergeCell ref="G32:G37"/>
    <mergeCell ref="H32:H37"/>
    <mergeCell ref="I32:I37"/>
    <mergeCell ref="J21:J26"/>
    <mergeCell ref="K21:K26"/>
    <mergeCell ref="B27:B31"/>
    <mergeCell ref="C27:C31"/>
    <mergeCell ref="D27:D31"/>
    <mergeCell ref="G27:G31"/>
    <mergeCell ref="H27:H31"/>
    <mergeCell ref="I27:I31"/>
    <mergeCell ref="J27:J31"/>
    <mergeCell ref="K27:K31"/>
    <mergeCell ref="B21:B26"/>
    <mergeCell ref="C21:C26"/>
    <mergeCell ref="D21:D26"/>
    <mergeCell ref="G21:G26"/>
    <mergeCell ref="H21:H26"/>
    <mergeCell ref="I21:I26"/>
    <mergeCell ref="J9:J14"/>
    <mergeCell ref="K9:K14"/>
    <mergeCell ref="B15:B20"/>
    <mergeCell ref="C15:C20"/>
    <mergeCell ref="D15:D20"/>
    <mergeCell ref="G15:G20"/>
    <mergeCell ref="H15:H20"/>
    <mergeCell ref="I15:I20"/>
    <mergeCell ref="J15:J20"/>
    <mergeCell ref="K15:K20"/>
    <mergeCell ref="B9:B14"/>
    <mergeCell ref="C9:C14"/>
    <mergeCell ref="D9:D14"/>
    <mergeCell ref="G9:G14"/>
    <mergeCell ref="H9:H14"/>
    <mergeCell ref="I9:I14"/>
    <mergeCell ref="A3:B3"/>
    <mergeCell ref="C3:E3"/>
    <mergeCell ref="F3:G3"/>
    <mergeCell ref="J3:K3"/>
    <mergeCell ref="A4:B6"/>
    <mergeCell ref="C4:E6"/>
    <mergeCell ref="J4:K4"/>
    <mergeCell ref="J5:K5"/>
    <mergeCell ref="J6:K6"/>
  </mergeCells>
  <phoneticPr fontId="3"/>
  <printOptions horizontalCentered="1"/>
  <pageMargins left="0" right="0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表紙</vt:lpstr>
      <vt:lpstr>TEC BOOTS</vt:lpstr>
      <vt:lpstr>BLIZZARD</vt:lpstr>
      <vt:lpstr>BLI&amp;TEC BAG</vt:lpstr>
      <vt:lpstr>NOR BOOTS</vt:lpstr>
      <vt:lpstr>NOR SKI</vt:lpstr>
      <vt:lpstr>NORDICA POLE&amp;BAG&amp;SOCKS</vt:lpstr>
      <vt:lpstr>'BLI&amp;TEC BAG'!Print_Area</vt:lpstr>
      <vt:lpstr>BLIZZARD!Print_Area</vt:lpstr>
      <vt:lpstr>'NOR BOOTS'!Print_Area</vt:lpstr>
      <vt:lpstr>'NOR SKI'!Print_Area</vt:lpstr>
      <vt:lpstr>'NORDICA POLE&amp;BAG&amp;SOCKS'!Print_Area</vt:lpstr>
      <vt:lpstr>'TEC BOOTS'!Print_Area</vt:lpstr>
      <vt:lpstr>表紙!Print_Area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tgj011</dc:creator>
  <cp:lastModifiedBy>tgj013</cp:lastModifiedBy>
  <cp:lastPrinted>2022-02-25T02:29:41Z</cp:lastPrinted>
  <dcterms:created xsi:type="dcterms:W3CDTF">2020-01-16T05:28:34Z</dcterms:created>
  <dcterms:modified xsi:type="dcterms:W3CDTF">2022-02-28T02:53:51Z</dcterms:modified>
</cp:coreProperties>
</file>